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1" activeTab="11"/>
  </bookViews>
  <sheets>
    <sheet name="regularizare an 2016" sheetId="1" r:id="rId1"/>
    <sheet name="ian 2017" sheetId="2" r:id="rId2"/>
    <sheet name="feb 2017" sheetId="3" r:id="rId3"/>
    <sheet name="mart 2017" sheetId="4" r:id="rId4"/>
    <sheet name="trim I 2017" sheetId="5" r:id="rId5"/>
    <sheet name="apr 2017" sheetId="6" r:id="rId6"/>
    <sheet name="mai 2017" sheetId="7" r:id="rId7"/>
    <sheet name="iun 2017" sheetId="8" r:id="rId8"/>
    <sheet name="trim II 2017" sheetId="9" r:id="rId9"/>
    <sheet name="iul 2017" sheetId="10" r:id="rId10"/>
    <sheet name="aug2017" sheetId="11" r:id="rId11"/>
    <sheet name="sep 2017" sheetId="12" r:id="rId12"/>
  </sheets>
  <definedNames/>
  <calcPr fullCalcOnLoad="1"/>
</workbook>
</file>

<file path=xl/sharedStrings.xml><?xml version="1.0" encoding="utf-8"?>
<sst xmlns="http://schemas.openxmlformats.org/spreadsheetml/2006/main" count="3460" uniqueCount="103">
  <si>
    <t>Tip decont</t>
  </si>
  <si>
    <t>Numele calendarului</t>
  </si>
  <si>
    <t>Cod partener</t>
  </si>
  <si>
    <t>Nume partener</t>
  </si>
  <si>
    <t>Valoare de decontat</t>
  </si>
  <si>
    <t>Număr contract furnizor</t>
  </si>
  <si>
    <t>Valoare realizată</t>
  </si>
  <si>
    <t>Tip</t>
  </si>
  <si>
    <t>Spitalicesc</t>
  </si>
  <si>
    <t>MS01</t>
  </si>
  <si>
    <t>SPITALUL CLINIC JUDEȚEAN DE URGENȚĂ TÂRGU MUREȘ</t>
  </si>
  <si>
    <t>1/173</t>
  </si>
  <si>
    <t>cronici</t>
  </si>
  <si>
    <t>DRG</t>
  </si>
  <si>
    <t>spitalizare de zi</t>
  </si>
  <si>
    <t>MS02</t>
  </si>
  <si>
    <t>SPITALUL CLINIC JUDETEAN MURES</t>
  </si>
  <si>
    <t>13/173</t>
  </si>
  <si>
    <t>paliativ</t>
  </si>
  <si>
    <t>MS04</t>
  </si>
  <si>
    <t>SPITALUL MUNICIPAL SIGHISOARA</t>
  </si>
  <si>
    <t>4/173</t>
  </si>
  <si>
    <t>MS05</t>
  </si>
  <si>
    <t>SPITALUL ORASENESC "DR.VALER RUSSU"LUDUS</t>
  </si>
  <si>
    <t>5/173</t>
  </si>
  <si>
    <t>MS06</t>
  </si>
  <si>
    <t>SPITALUL MUNICIPAL "DR.EUGEN NICOARA" REGHIN</t>
  </si>
  <si>
    <t>2/173</t>
  </si>
  <si>
    <t>MS07</t>
  </si>
  <si>
    <t>SPITALUL MUNICIPAL " DR.GHEORGHE MARINESCU" TARNAVENI</t>
  </si>
  <si>
    <t>3/173</t>
  </si>
  <si>
    <t>MS11</t>
  </si>
  <si>
    <t>SPITALUL ORASENESC SG. DE PADURE</t>
  </si>
  <si>
    <t>9/173</t>
  </si>
  <si>
    <t>MS15</t>
  </si>
  <si>
    <t>S.C. ADRIA MED SRL</t>
  </si>
  <si>
    <t>11/173</t>
  </si>
  <si>
    <t>MS16</t>
  </si>
  <si>
    <t>SC CENTRUL MEDICAL TOP MED SRL</t>
  </si>
  <si>
    <t>12/173</t>
  </si>
  <si>
    <t>MS18</t>
  </si>
  <si>
    <t>S.C. CARDIOMED S.R.L.</t>
  </si>
  <si>
    <t>16/173</t>
  </si>
  <si>
    <t>MS19</t>
  </si>
  <si>
    <t>SC NOVA VITA HOSPITAL SA</t>
  </si>
  <si>
    <t>15/173</t>
  </si>
  <si>
    <t>MS20</t>
  </si>
  <si>
    <t>SC COSAMEXT SRL</t>
  </si>
  <si>
    <t>17/173</t>
  </si>
  <si>
    <t>MS21</t>
  </si>
  <si>
    <t>SPITAL SOVATA NIRAJ</t>
  </si>
  <si>
    <t>18/173</t>
  </si>
  <si>
    <t>MS23</t>
  </si>
  <si>
    <t>PSIHOSAN SERV SRL</t>
  </si>
  <si>
    <t>20/173</t>
  </si>
  <si>
    <t>MS24</t>
  </si>
  <si>
    <t>INSTITUTUL DE URGENTA PENTRU BOLI CARDIOVASCULARE SI TRANSPLANT TG.MURES</t>
  </si>
  <si>
    <t>21/173</t>
  </si>
  <si>
    <t>MS25</t>
  </si>
  <si>
    <t>SC BESTMED SERV SRL</t>
  </si>
  <si>
    <t>22/173</t>
  </si>
  <si>
    <t>MS26</t>
  </si>
  <si>
    <t>SC RAL MED CENTRU MEDICAL SRL</t>
  </si>
  <si>
    <t>23/173</t>
  </si>
  <si>
    <t>MS27</t>
  </si>
  <si>
    <t>SC ACTAMEDICA SRL</t>
  </si>
  <si>
    <t>24/173</t>
  </si>
  <si>
    <t>MS28</t>
  </si>
  <si>
    <t>SC ENDO-ARTROSCOPIA</t>
  </si>
  <si>
    <t>25/173</t>
  </si>
  <si>
    <t>Centralizator servicii medicale spitalicesti -  regularizare an 2016</t>
  </si>
  <si>
    <t>AN 2016 SPT CAS-MS</t>
  </si>
  <si>
    <t>Centralizator servicii medicale spitalicesti - ianuarie 2017</t>
  </si>
  <si>
    <t>Valoare de contract</t>
  </si>
  <si>
    <t>IAN2017 SPT CAS-MS</t>
  </si>
  <si>
    <t>Centralizator servicii medicale spitalicesti - februarie 2017</t>
  </si>
  <si>
    <t>FEB2017 SPT CAS-MS</t>
  </si>
  <si>
    <t>Centralizator servicii medicale spitalicesti -martie 2017</t>
  </si>
  <si>
    <t>MAR2017 SPT CAS-MS</t>
  </si>
  <si>
    <t>S.C. CARDIO MED S.R.L.</t>
  </si>
  <si>
    <t>Centralizator servicii medicale spitalicesti -trimestrul I  2017</t>
  </si>
  <si>
    <t>TRIM I 2017 SPT CAS-MS</t>
  </si>
  <si>
    <t>Centralizator servicii medicale spitalicesti - mai 2017</t>
  </si>
  <si>
    <t>MAI2017 SPT CAS-MS</t>
  </si>
  <si>
    <t>Spitalicesc (15 zile)</t>
  </si>
  <si>
    <t>MAI2017 1-15 SPT CAS-MS</t>
  </si>
  <si>
    <t>Centralizator servicii medicale spitalicesti -aprilie 2017</t>
  </si>
  <si>
    <t>APR2017 SPT CAS-MS</t>
  </si>
  <si>
    <t>Centralizator servicii medicale spitalicesti - iunie 2017</t>
  </si>
  <si>
    <t>Sumă nealocată</t>
  </si>
  <si>
    <t>IUN2017 1-15 SPT CAS-MS</t>
  </si>
  <si>
    <t>IUN2017 SPT CAS-MS</t>
  </si>
  <si>
    <t>Centralizator servicii medicale spitalicesti -trimestrul II 2017</t>
  </si>
  <si>
    <t>TRIM II 2017 SPT CAS-MS</t>
  </si>
  <si>
    <t>Centralizator servicii medicale spitalicesti - iulie 2017</t>
  </si>
  <si>
    <t>IUL2017 1-15 SPT CAS-MS</t>
  </si>
  <si>
    <t>IUL2017 SPT CAS-MS</t>
  </si>
  <si>
    <t>AUG2017 1-15 SPT CAS-MS</t>
  </si>
  <si>
    <t>AUG2017 SPT CAS-MS</t>
  </si>
  <si>
    <t>Centralizator servicii medicale spitalicesti - august 2017 platite in septembrie 2017</t>
  </si>
  <si>
    <t>SEP2017 1-15 SPT CAS-MS</t>
  </si>
  <si>
    <t>SEP2017 SPT CAS-MS</t>
  </si>
  <si>
    <t>Centralizator servicii medicale spitalicesti - septembrie 2017 platite in octombrie 2017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</si>
</sst>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8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16">
    <xf numFmtId="0" fontId="0" fillId="0" borderId="0" xfId="0" applyAlignment="1">
      <alignment/>
    </xf>
    <xf numFmtId="4" fontId="0" fillId="0" borderId="10" xfId="0" applyNumberFormat="1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" fontId="0" fillId="0" borderId="13" xfId="0" applyNumberFormat="1" applyBorder="1" applyAlignment="1">
      <alignment horizontal="right"/>
    </xf>
    <xf numFmtId="0" fontId="0" fillId="0" borderId="14" xfId="0" applyBorder="1" applyAlignment="1">
      <alignment/>
    </xf>
    <xf numFmtId="0" fontId="1" fillId="33" borderId="15" xfId="0" applyFont="1" applyFill="1" applyBorder="1" applyAlignment="1">
      <alignment horizontal="center" vertical="center" wrapText="1"/>
    </xf>
    <xf numFmtId="4" fontId="0" fillId="0" borderId="16" xfId="0" applyNumberFormat="1" applyBorder="1" applyAlignment="1">
      <alignment horizontal="right"/>
    </xf>
    <xf numFmtId="0" fontId="0" fillId="0" borderId="17" xfId="0" applyBorder="1" applyAlignment="1">
      <alignment/>
    </xf>
    <xf numFmtId="4" fontId="0" fillId="0" borderId="18" xfId="0" applyNumberFormat="1" applyBorder="1" applyAlignment="1">
      <alignment horizontal="right"/>
    </xf>
    <xf numFmtId="4" fontId="0" fillId="0" borderId="19" xfId="0" applyNumberFormat="1" applyBorder="1" applyAlignment="1">
      <alignment horizontal="right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0" fillId="0" borderId="0" xfId="0" applyNumberFormat="1" applyAlignment="1">
      <alignment/>
    </xf>
    <xf numFmtId="4" fontId="1" fillId="33" borderId="15" xfId="0" applyNumberFormat="1" applyFont="1" applyFill="1" applyBorder="1" applyAlignment="1">
      <alignment horizontal="center" vertical="center" wrapText="1"/>
    </xf>
    <xf numFmtId="4" fontId="0" fillId="0" borderId="16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0" fillId="0" borderId="19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2" fillId="0" borderId="19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33" borderId="22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2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4" fontId="0" fillId="0" borderId="28" xfId="0" applyNumberFormat="1" applyBorder="1" applyAlignment="1">
      <alignment horizontal="right"/>
    </xf>
    <xf numFmtId="0" fontId="0" fillId="0" borderId="29" xfId="0" applyBorder="1" applyAlignment="1">
      <alignment/>
    </xf>
    <xf numFmtId="0" fontId="4" fillId="0" borderId="30" xfId="0" applyFont="1" applyBorder="1" applyAlignment="1">
      <alignment/>
    </xf>
    <xf numFmtId="0" fontId="4" fillId="0" borderId="15" xfId="0" applyFont="1" applyBorder="1" applyAlignment="1">
      <alignment/>
    </xf>
    <xf numFmtId="4" fontId="2" fillId="0" borderId="15" xfId="0" applyNumberFormat="1" applyFont="1" applyBorder="1" applyAlignment="1">
      <alignment horizontal="right"/>
    </xf>
    <xf numFmtId="0" fontId="2" fillId="0" borderId="21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4" fontId="0" fillId="0" borderId="33" xfId="0" applyNumberFormat="1" applyBorder="1" applyAlignment="1">
      <alignment horizontal="right"/>
    </xf>
    <xf numFmtId="0" fontId="0" fillId="0" borderId="34" xfId="0" applyBorder="1" applyAlignment="1">
      <alignment/>
    </xf>
    <xf numFmtId="0" fontId="2" fillId="0" borderId="30" xfId="0" applyFont="1" applyBorder="1" applyAlignment="1">
      <alignment/>
    </xf>
    <xf numFmtId="0" fontId="2" fillId="0" borderId="15" xfId="0" applyFont="1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0" borderId="28" xfId="0" applyFont="1" applyBorder="1" applyAlignment="1">
      <alignment/>
    </xf>
    <xf numFmtId="0" fontId="2" fillId="0" borderId="28" xfId="0" applyFont="1" applyBorder="1" applyAlignment="1">
      <alignment/>
    </xf>
    <xf numFmtId="4" fontId="2" fillId="0" borderId="28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16" xfId="0" applyBorder="1" applyAlignment="1">
      <alignment/>
    </xf>
    <xf numFmtId="0" fontId="3" fillId="0" borderId="35" xfId="0" applyFont="1" applyBorder="1" applyAlignment="1">
      <alignment/>
    </xf>
    <xf numFmtId="0" fontId="3" fillId="0" borderId="18" xfId="0" applyFont="1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4" fillId="0" borderId="36" xfId="0" applyFont="1" applyBorder="1" applyAlignment="1">
      <alignment/>
    </xf>
    <xf numFmtId="0" fontId="4" fillId="0" borderId="19" xfId="0" applyFont="1" applyBorder="1" applyAlignment="1">
      <alignment/>
    </xf>
    <xf numFmtId="0" fontId="2" fillId="0" borderId="19" xfId="0" applyFont="1" applyBorder="1" applyAlignment="1">
      <alignment/>
    </xf>
    <xf numFmtId="4" fontId="2" fillId="0" borderId="19" xfId="0" applyNumberFormat="1" applyFont="1" applyBorder="1" applyAlignment="1">
      <alignment horizontal="right"/>
    </xf>
    <xf numFmtId="0" fontId="2" fillId="0" borderId="20" xfId="0" applyFont="1" applyBorder="1" applyAlignment="1">
      <alignment/>
    </xf>
    <xf numFmtId="4" fontId="2" fillId="0" borderId="23" xfId="0" applyNumberFormat="1" applyFont="1" applyBorder="1" applyAlignment="1">
      <alignment/>
    </xf>
    <xf numFmtId="0" fontId="3" fillId="0" borderId="30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5" xfId="0" applyBorder="1" applyAlignment="1">
      <alignment/>
    </xf>
    <xf numFmtId="4" fontId="0" fillId="0" borderId="15" xfId="0" applyNumberFormat="1" applyBorder="1" applyAlignment="1">
      <alignment horizontal="right"/>
    </xf>
    <xf numFmtId="0" fontId="3" fillId="0" borderId="36" xfId="0" applyFont="1" applyBorder="1" applyAlignment="1">
      <alignment/>
    </xf>
    <xf numFmtId="0" fontId="3" fillId="0" borderId="19" xfId="0" applyFont="1" applyBorder="1" applyAlignment="1">
      <alignment/>
    </xf>
    <xf numFmtId="0" fontId="0" fillId="0" borderId="19" xfId="0" applyBorder="1" applyAlignment="1">
      <alignment/>
    </xf>
    <xf numFmtId="0" fontId="3" fillId="0" borderId="0" xfId="0" applyFont="1" applyAlignment="1">
      <alignment/>
    </xf>
    <xf numFmtId="0" fontId="5" fillId="33" borderId="30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20" xfId="0" applyFont="1" applyBorder="1" applyAlignment="1">
      <alignment/>
    </xf>
    <xf numFmtId="4" fontId="0" fillId="0" borderId="28" xfId="0" applyNumberFormat="1" applyBorder="1" applyAlignment="1">
      <alignment/>
    </xf>
    <xf numFmtId="0" fontId="3" fillId="0" borderId="29" xfId="0" applyFont="1" applyBorder="1" applyAlignment="1">
      <alignment/>
    </xf>
    <xf numFmtId="0" fontId="4" fillId="0" borderId="21" xfId="0" applyFont="1" applyBorder="1" applyAlignment="1">
      <alignment/>
    </xf>
    <xf numFmtId="4" fontId="0" fillId="0" borderId="33" xfId="0" applyNumberFormat="1" applyBorder="1" applyAlignment="1">
      <alignment/>
    </xf>
    <xf numFmtId="0" fontId="3" fillId="0" borderId="34" xfId="0" applyFont="1" applyBorder="1" applyAlignment="1">
      <alignment/>
    </xf>
    <xf numFmtId="0" fontId="3" fillId="0" borderId="17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171" fontId="6" fillId="0" borderId="0" xfId="42" applyFont="1" applyFill="1" applyAlignment="1">
      <alignment/>
    </xf>
    <xf numFmtId="43" fontId="0" fillId="0" borderId="0" xfId="0" applyNumberFormat="1" applyAlignment="1">
      <alignment/>
    </xf>
    <xf numFmtId="0" fontId="5" fillId="33" borderId="2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/>
    </xf>
    <xf numFmtId="0" fontId="0" fillId="0" borderId="12" xfId="0" applyFont="1" applyBorder="1" applyAlignment="1">
      <alignment/>
    </xf>
    <xf numFmtId="0" fontId="1" fillId="33" borderId="15" xfId="0" applyFont="1" applyFill="1" applyBorder="1" applyAlignment="1">
      <alignment horizontal="center" vertical="center" wrapText="1"/>
    </xf>
    <xf numFmtId="4" fontId="1" fillId="33" borderId="15" xfId="0" applyNumberFormat="1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7" fillId="0" borderId="16" xfId="0" applyFont="1" applyBorder="1" applyAlignment="1">
      <alignment/>
    </xf>
    <xf numFmtId="0" fontId="8" fillId="0" borderId="15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8" xfId="0" applyFont="1" applyBorder="1" applyAlignment="1">
      <alignment/>
    </xf>
    <xf numFmtId="0" fontId="0" fillId="0" borderId="28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37" xfId="0" applyNumberFormat="1" applyBorder="1" applyAlignment="1">
      <alignment horizontal="right"/>
    </xf>
    <xf numFmtId="0" fontId="2" fillId="0" borderId="36" xfId="0" applyFont="1" applyBorder="1" applyAlignment="1">
      <alignment/>
    </xf>
    <xf numFmtId="171" fontId="2" fillId="0" borderId="0" xfId="42" applyFont="1" applyFill="1" applyAlignment="1">
      <alignment/>
    </xf>
    <xf numFmtId="171" fontId="2" fillId="0" borderId="0" xfId="42" applyFont="1" applyAlignment="1">
      <alignment horizontal="center"/>
    </xf>
    <xf numFmtId="0" fontId="1" fillId="33" borderId="30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171" fontId="9" fillId="0" borderId="0" xfId="42" applyFont="1" applyFill="1" applyBorder="1" applyAlignment="1">
      <alignment horizontal="center"/>
    </xf>
    <xf numFmtId="171" fontId="9" fillId="0" borderId="0" xfId="42" applyFont="1" applyBorder="1" applyAlignment="1">
      <alignment horizontal="center"/>
    </xf>
    <xf numFmtId="171" fontId="9" fillId="0" borderId="0" xfId="42" applyFont="1" applyFill="1" applyAlignment="1">
      <alignment horizontal="center"/>
    </xf>
    <xf numFmtId="0" fontId="4" fillId="0" borderId="0" xfId="0" applyFont="1" applyAlignment="1">
      <alignment/>
    </xf>
    <xf numFmtId="171" fontId="9" fillId="0" borderId="0" xfId="42" applyFont="1" applyFill="1" applyAlignment="1">
      <alignment/>
    </xf>
    <xf numFmtId="171" fontId="10" fillId="0" borderId="0" xfId="42" applyFont="1" applyFill="1" applyAlignment="1">
      <alignment/>
    </xf>
    <xf numFmtId="171" fontId="10" fillId="0" borderId="0" xfId="42" applyFont="1" applyFill="1" applyBorder="1" applyAlignment="1">
      <alignment horizontal="center"/>
    </xf>
    <xf numFmtId="171" fontId="10" fillId="0" borderId="0" xfId="42" applyFont="1" applyBorder="1" applyAlignment="1">
      <alignment/>
    </xf>
    <xf numFmtId="171" fontId="10" fillId="0" borderId="0" xfId="42" applyFont="1" applyBorder="1" applyAlignment="1">
      <alignment horizontal="center"/>
    </xf>
    <xf numFmtId="171" fontId="3" fillId="0" borderId="0" xfId="42" applyFont="1" applyFill="1" applyAlignment="1">
      <alignment horizontal="center"/>
    </xf>
    <xf numFmtId="171" fontId="6" fillId="0" borderId="0" xfId="42" applyFont="1" applyFill="1" applyBorder="1" applyAlignment="1">
      <alignment horizontal="center"/>
    </xf>
    <xf numFmtId="171" fontId="6" fillId="0" borderId="0" xfId="42" applyFont="1" applyBorder="1" applyAlignment="1">
      <alignment/>
    </xf>
    <xf numFmtId="171" fontId="6" fillId="0" borderId="0" xfId="42" applyFont="1" applyBorder="1" applyAlignment="1">
      <alignment horizontal="center"/>
    </xf>
    <xf numFmtId="171" fontId="4" fillId="0" borderId="0" xfId="42" applyFont="1" applyFill="1" applyAlignment="1">
      <alignment horizontal="center"/>
    </xf>
    <xf numFmtId="0" fontId="3" fillId="0" borderId="0" xfId="0" applyFont="1" applyFill="1" applyAlignment="1">
      <alignment/>
    </xf>
    <xf numFmtId="171" fontId="11" fillId="0" borderId="0" xfId="42" applyFont="1" applyFill="1" applyBorder="1" applyAlignment="1">
      <alignment horizontal="right" vertical="center" wrapText="1"/>
    </xf>
    <xf numFmtId="171" fontId="12" fillId="0" borderId="0" xfId="42" applyFont="1" applyFill="1" applyBorder="1" applyAlignment="1">
      <alignment horizontal="center"/>
    </xf>
    <xf numFmtId="171" fontId="12" fillId="0" borderId="0" xfId="42" applyFont="1" applyBorder="1" applyAlignment="1">
      <alignment/>
    </xf>
    <xf numFmtId="171" fontId="13" fillId="0" borderId="0" xfId="42" applyFont="1" applyFill="1" applyAlignment="1" quotePrefix="1">
      <alignment/>
    </xf>
    <xf numFmtId="171" fontId="0" fillId="0" borderId="0" xfId="42" applyFont="1" applyFill="1" applyAlignment="1">
      <alignment/>
    </xf>
    <xf numFmtId="0" fontId="1" fillId="33" borderId="38" xfId="0" applyFont="1" applyFill="1" applyBorder="1" applyAlignment="1">
      <alignment horizontal="center" vertical="center" wrapText="1"/>
    </xf>
    <xf numFmtId="0" fontId="1" fillId="33" borderId="39" xfId="0" applyFont="1" applyFill="1" applyBorder="1" applyAlignment="1">
      <alignment horizontal="center" vertical="center" wrapText="1"/>
    </xf>
    <xf numFmtId="4" fontId="1" fillId="33" borderId="39" xfId="0" applyNumberFormat="1" applyFont="1" applyFill="1" applyBorder="1" applyAlignment="1">
      <alignment horizontal="center" vertical="center" wrapText="1"/>
    </xf>
    <xf numFmtId="0" fontId="1" fillId="3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4" fontId="0" fillId="0" borderId="42" xfId="0" applyNumberFormat="1" applyBorder="1" applyAlignment="1">
      <alignment/>
    </xf>
    <xf numFmtId="4" fontId="0" fillId="0" borderId="42" xfId="0" applyNumberFormat="1" applyBorder="1" applyAlignment="1">
      <alignment horizontal="right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4" fontId="0" fillId="0" borderId="45" xfId="0" applyNumberFormat="1" applyBorder="1" applyAlignment="1">
      <alignment/>
    </xf>
    <xf numFmtId="4" fontId="0" fillId="0" borderId="45" xfId="0" applyNumberFormat="1" applyBorder="1" applyAlignment="1">
      <alignment horizontal="right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4" fontId="0" fillId="0" borderId="48" xfId="0" applyNumberFormat="1" applyBorder="1" applyAlignment="1">
      <alignment/>
    </xf>
    <xf numFmtId="4" fontId="0" fillId="0" borderId="48" xfId="0" applyNumberFormat="1" applyBorder="1" applyAlignment="1">
      <alignment horizontal="right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4" fontId="0" fillId="0" borderId="51" xfId="0" applyNumberFormat="1" applyBorder="1" applyAlignment="1">
      <alignment/>
    </xf>
    <xf numFmtId="4" fontId="0" fillId="0" borderId="51" xfId="0" applyNumberFormat="1" applyBorder="1" applyAlignment="1">
      <alignment horizontal="right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37" xfId="0" applyFont="1" applyBorder="1" applyAlignment="1">
      <alignment/>
    </xf>
    <xf numFmtId="4" fontId="0" fillId="0" borderId="37" xfId="0" applyNumberFormat="1" applyBorder="1" applyAlignment="1">
      <alignment/>
    </xf>
    <xf numFmtId="0" fontId="3" fillId="0" borderId="54" xfId="0" applyFont="1" applyBorder="1" applyAlignment="1">
      <alignment/>
    </xf>
    <xf numFmtId="4" fontId="2" fillId="0" borderId="23" xfId="0" applyNumberFormat="1" applyFont="1" applyBorder="1" applyAlignment="1">
      <alignment horizontal="right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4" fontId="0" fillId="0" borderId="56" xfId="0" applyNumberFormat="1" applyBorder="1" applyAlignment="1">
      <alignment/>
    </xf>
    <xf numFmtId="4" fontId="0" fillId="0" borderId="56" xfId="0" applyNumberFormat="1" applyBorder="1" applyAlignment="1">
      <alignment horizontal="right"/>
    </xf>
    <xf numFmtId="0" fontId="3" fillId="0" borderId="57" xfId="0" applyFont="1" applyBorder="1" applyAlignment="1">
      <alignment/>
    </xf>
    <xf numFmtId="4" fontId="0" fillId="0" borderId="33" xfId="0" applyNumberFormat="1" applyFont="1" applyBorder="1" applyAlignment="1">
      <alignment/>
    </xf>
    <xf numFmtId="4" fontId="0" fillId="0" borderId="33" xfId="0" applyNumberFormat="1" applyFont="1" applyBorder="1" applyAlignment="1">
      <alignment horizontal="right"/>
    </xf>
    <xf numFmtId="0" fontId="0" fillId="0" borderId="34" xfId="0" applyFont="1" applyBorder="1" applyAlignment="1">
      <alignment/>
    </xf>
    <xf numFmtId="0" fontId="0" fillId="0" borderId="20" xfId="0" applyFont="1" applyBorder="1" applyAlignment="1">
      <alignment/>
    </xf>
    <xf numFmtId="14" fontId="3" fillId="0" borderId="0" xfId="0" applyNumberFormat="1" applyFont="1" applyAlignment="1">
      <alignment horizontal="left"/>
    </xf>
    <xf numFmtId="0" fontId="5" fillId="33" borderId="22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4" fontId="2" fillId="0" borderId="33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5" fillId="33" borderId="58" xfId="0" applyFont="1" applyFill="1" applyBorder="1" applyAlignment="1">
      <alignment horizontal="center" vertical="center" wrapText="1"/>
    </xf>
    <xf numFmtId="0" fontId="5" fillId="33" borderId="59" xfId="0" applyFont="1" applyFill="1" applyBorder="1" applyAlignment="1">
      <alignment horizontal="center" vertical="center" wrapText="1"/>
    </xf>
    <xf numFmtId="0" fontId="1" fillId="33" borderId="59" xfId="0" applyFont="1" applyFill="1" applyBorder="1" applyAlignment="1">
      <alignment horizontal="center" vertical="center" wrapText="1"/>
    </xf>
    <xf numFmtId="0" fontId="1" fillId="33" borderId="60" xfId="0" applyFont="1" applyFill="1" applyBorder="1" applyAlignment="1">
      <alignment horizontal="center" vertical="center" wrapText="1"/>
    </xf>
    <xf numFmtId="0" fontId="0" fillId="0" borderId="52" xfId="0" applyBorder="1" applyAlignment="1">
      <alignment/>
    </xf>
    <xf numFmtId="0" fontId="0" fillId="0" borderId="46" xfId="0" applyBorder="1" applyAlignment="1">
      <alignment/>
    </xf>
    <xf numFmtId="0" fontId="0" fillId="0" borderId="49" xfId="0" applyBorder="1" applyAlignment="1">
      <alignment/>
    </xf>
    <xf numFmtId="0" fontId="4" fillId="0" borderId="61" xfId="0" applyFont="1" applyBorder="1" applyAlignment="1">
      <alignment/>
    </xf>
    <xf numFmtId="0" fontId="4" fillId="0" borderId="62" xfId="0" applyFont="1" applyBorder="1" applyAlignment="1">
      <alignment/>
    </xf>
    <xf numFmtId="4" fontId="2" fillId="0" borderId="62" xfId="0" applyNumberFormat="1" applyFont="1" applyBorder="1" applyAlignment="1">
      <alignment horizontal="right"/>
    </xf>
    <xf numFmtId="0" fontId="2" fillId="0" borderId="63" xfId="0" applyFont="1" applyBorder="1" applyAlignment="1">
      <alignment/>
    </xf>
    <xf numFmtId="0" fontId="4" fillId="0" borderId="58" xfId="0" applyFont="1" applyBorder="1" applyAlignment="1">
      <alignment/>
    </xf>
    <xf numFmtId="0" fontId="4" fillId="0" borderId="59" xfId="0" applyFont="1" applyBorder="1" applyAlignment="1">
      <alignment/>
    </xf>
    <xf numFmtId="4" fontId="2" fillId="0" borderId="59" xfId="0" applyNumberFormat="1" applyFont="1" applyBorder="1" applyAlignment="1">
      <alignment horizontal="right"/>
    </xf>
    <xf numFmtId="0" fontId="2" fillId="0" borderId="60" xfId="0" applyFont="1" applyBorder="1" applyAlignment="1">
      <alignment/>
    </xf>
    <xf numFmtId="0" fontId="4" fillId="0" borderId="55" xfId="0" applyFont="1" applyBorder="1" applyAlignment="1">
      <alignment/>
    </xf>
    <xf numFmtId="0" fontId="4" fillId="0" borderId="56" xfId="0" applyFont="1" applyBorder="1" applyAlignment="1">
      <alignment/>
    </xf>
    <xf numFmtId="4" fontId="2" fillId="0" borderId="56" xfId="0" applyNumberFormat="1" applyFont="1" applyBorder="1" applyAlignment="1">
      <alignment horizontal="right"/>
    </xf>
    <xf numFmtId="0" fontId="2" fillId="0" borderId="57" xfId="0" applyFont="1" applyBorder="1" applyAlignment="1">
      <alignment/>
    </xf>
    <xf numFmtId="0" fontId="0" fillId="0" borderId="43" xfId="0" applyBorder="1" applyAlignment="1">
      <alignment/>
    </xf>
    <xf numFmtId="0" fontId="0" fillId="0" borderId="54" xfId="0" applyBorder="1" applyAlignment="1">
      <alignment/>
    </xf>
    <xf numFmtId="0" fontId="5" fillId="34" borderId="30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4" fontId="5" fillId="34" borderId="15" xfId="0" applyNumberFormat="1" applyFont="1" applyFill="1" applyBorder="1" applyAlignment="1">
      <alignment horizontal="center" vertical="center" wrapText="1"/>
    </xf>
    <xf numFmtId="0" fontId="5" fillId="34" borderId="2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2" max="2" width="20.421875" style="0" bestFit="1" customWidth="1"/>
    <col min="4" max="4" width="63.28125" style="0" customWidth="1"/>
    <col min="6" max="6" width="11.7109375" style="0" bestFit="1" customWidth="1"/>
    <col min="7" max="7" width="13.8515625" style="0" bestFit="1" customWidth="1"/>
    <col min="8" max="8" width="14.140625" style="0" bestFit="1" customWidth="1"/>
  </cols>
  <sheetData>
    <row r="1" spans="6:11" ht="12.75">
      <c r="F1" s="13"/>
      <c r="J1" s="13"/>
      <c r="K1" s="13"/>
    </row>
    <row r="2" spans="1:11" ht="12.75">
      <c r="A2" s="187" t="s">
        <v>70</v>
      </c>
      <c r="B2" s="188"/>
      <c r="C2" s="188"/>
      <c r="D2" s="188"/>
      <c r="E2" s="188"/>
      <c r="F2" s="188"/>
      <c r="G2" s="188"/>
      <c r="H2" s="188"/>
      <c r="I2" s="188"/>
      <c r="J2" s="13"/>
      <c r="K2" s="13"/>
    </row>
    <row r="4" ht="13.5" thickBot="1"/>
    <row r="5" spans="1:8" s="26" customFormat="1" ht="39" thickBot="1">
      <c r="A5" s="23" t="s">
        <v>0</v>
      </c>
      <c r="B5" s="24" t="s">
        <v>1</v>
      </c>
      <c r="C5" s="24" t="s">
        <v>2</v>
      </c>
      <c r="D5" s="24" t="s">
        <v>3</v>
      </c>
      <c r="E5" s="24" t="s">
        <v>5</v>
      </c>
      <c r="F5" s="24" t="s">
        <v>4</v>
      </c>
      <c r="G5" s="24" t="s">
        <v>6</v>
      </c>
      <c r="H5" s="25" t="s">
        <v>7</v>
      </c>
    </row>
    <row r="6" spans="1:8" ht="12.75">
      <c r="A6" s="27" t="s">
        <v>8</v>
      </c>
      <c r="B6" s="28" t="s">
        <v>71</v>
      </c>
      <c r="C6" s="28" t="s">
        <v>9</v>
      </c>
      <c r="D6" s="28" t="s">
        <v>10</v>
      </c>
      <c r="E6" s="28" t="s">
        <v>11</v>
      </c>
      <c r="F6" s="7">
        <v>269.91</v>
      </c>
      <c r="G6" s="7">
        <v>65727378.87</v>
      </c>
      <c r="H6" s="8" t="s">
        <v>13</v>
      </c>
    </row>
    <row r="7" spans="1:8" ht="12.75">
      <c r="A7" s="29" t="s">
        <v>8</v>
      </c>
      <c r="B7" s="30" t="s">
        <v>71</v>
      </c>
      <c r="C7" s="30" t="s">
        <v>9</v>
      </c>
      <c r="D7" s="30" t="s">
        <v>10</v>
      </c>
      <c r="E7" s="30" t="s">
        <v>11</v>
      </c>
      <c r="F7" s="1">
        <v>274942.72</v>
      </c>
      <c r="G7" s="1">
        <v>2150927.79</v>
      </c>
      <c r="H7" s="2" t="s">
        <v>12</v>
      </c>
    </row>
    <row r="8" spans="1:8" ht="13.5" thickBot="1">
      <c r="A8" s="31" t="s">
        <v>8</v>
      </c>
      <c r="B8" s="32" t="s">
        <v>71</v>
      </c>
      <c r="C8" s="32" t="s">
        <v>9</v>
      </c>
      <c r="D8" s="32" t="s">
        <v>10</v>
      </c>
      <c r="E8" s="32" t="s">
        <v>11</v>
      </c>
      <c r="F8" s="33">
        <v>578556.16</v>
      </c>
      <c r="G8" s="33">
        <v>3373686.62</v>
      </c>
      <c r="H8" s="34" t="s">
        <v>14</v>
      </c>
    </row>
    <row r="9" spans="1:8" ht="13.5" thickBot="1">
      <c r="A9" s="35"/>
      <c r="B9" s="36"/>
      <c r="C9" s="36"/>
      <c r="D9" s="36"/>
      <c r="E9" s="36"/>
      <c r="F9" s="37">
        <f>SUM(F6:F8)</f>
        <v>853768.79</v>
      </c>
      <c r="G9" s="37">
        <f>SUM(G6:G8)</f>
        <v>71251993.28</v>
      </c>
      <c r="H9" s="38"/>
    </row>
    <row r="10" spans="1:8" ht="12.75">
      <c r="A10" s="39" t="s">
        <v>8</v>
      </c>
      <c r="B10" s="40" t="s">
        <v>71</v>
      </c>
      <c r="C10" s="40" t="s">
        <v>15</v>
      </c>
      <c r="D10" s="40" t="s">
        <v>16</v>
      </c>
      <c r="E10" s="40" t="s">
        <v>17</v>
      </c>
      <c r="F10" s="4">
        <v>455508.73</v>
      </c>
      <c r="G10" s="4">
        <v>30828756.73</v>
      </c>
      <c r="H10" s="5" t="s">
        <v>13</v>
      </c>
    </row>
    <row r="11" spans="1:8" ht="12.75">
      <c r="A11" s="29" t="s">
        <v>8</v>
      </c>
      <c r="B11" s="30" t="s">
        <v>71</v>
      </c>
      <c r="C11" s="30" t="s">
        <v>15</v>
      </c>
      <c r="D11" s="30" t="s">
        <v>16</v>
      </c>
      <c r="E11" s="30" t="s">
        <v>17</v>
      </c>
      <c r="F11" s="1">
        <v>180702.02</v>
      </c>
      <c r="G11" s="1">
        <v>3121727.73</v>
      </c>
      <c r="H11" s="2" t="s">
        <v>12</v>
      </c>
    </row>
    <row r="12" spans="1:8" ht="12.75">
      <c r="A12" s="29" t="s">
        <v>8</v>
      </c>
      <c r="B12" s="30" t="s">
        <v>71</v>
      </c>
      <c r="C12" s="30" t="s">
        <v>15</v>
      </c>
      <c r="D12" s="30" t="s">
        <v>16</v>
      </c>
      <c r="E12" s="30" t="s">
        <v>17</v>
      </c>
      <c r="F12" s="1">
        <v>67587.09</v>
      </c>
      <c r="G12" s="1">
        <v>5807482.02</v>
      </c>
      <c r="H12" s="2" t="s">
        <v>14</v>
      </c>
    </row>
    <row r="13" spans="1:8" ht="13.5" thickBot="1">
      <c r="A13" s="31" t="s">
        <v>8</v>
      </c>
      <c r="B13" s="32" t="s">
        <v>71</v>
      </c>
      <c r="C13" s="32" t="s">
        <v>15</v>
      </c>
      <c r="D13" s="32" t="s">
        <v>16</v>
      </c>
      <c r="E13" s="32" t="s">
        <v>17</v>
      </c>
      <c r="F13" s="33">
        <v>14372.82</v>
      </c>
      <c r="G13" s="33">
        <v>360734.22</v>
      </c>
      <c r="H13" s="34" t="s">
        <v>18</v>
      </c>
    </row>
    <row r="14" spans="1:8" ht="13.5" thickBot="1">
      <c r="A14" s="35"/>
      <c r="B14" s="36"/>
      <c r="C14" s="36"/>
      <c r="D14" s="36"/>
      <c r="E14" s="36"/>
      <c r="F14" s="37">
        <f>SUM(F10:F13)</f>
        <v>718170.6599999999</v>
      </c>
      <c r="G14" s="37">
        <f>SUM(G10:G13)</f>
        <v>40118700.7</v>
      </c>
      <c r="H14" s="38"/>
    </row>
    <row r="15" spans="1:8" ht="12.75">
      <c r="A15" s="39" t="s">
        <v>8</v>
      </c>
      <c r="B15" s="40" t="s">
        <v>71</v>
      </c>
      <c r="C15" s="40" t="s">
        <v>19</v>
      </c>
      <c r="D15" s="40" t="s">
        <v>20</v>
      </c>
      <c r="E15" s="40" t="s">
        <v>21</v>
      </c>
      <c r="F15" s="4">
        <v>36227.18</v>
      </c>
      <c r="G15" s="4">
        <v>5462908.5</v>
      </c>
      <c r="H15" s="5" t="s">
        <v>13</v>
      </c>
    </row>
    <row r="16" spans="1:8" ht="12.75">
      <c r="A16" s="29" t="s">
        <v>8</v>
      </c>
      <c r="B16" s="30" t="s">
        <v>71</v>
      </c>
      <c r="C16" s="30" t="s">
        <v>19</v>
      </c>
      <c r="D16" s="30" t="s">
        <v>20</v>
      </c>
      <c r="E16" s="30" t="s">
        <v>21</v>
      </c>
      <c r="F16" s="1">
        <v>1.99</v>
      </c>
      <c r="G16" s="1">
        <v>26081.47</v>
      </c>
      <c r="H16" s="2" t="s">
        <v>12</v>
      </c>
    </row>
    <row r="17" spans="1:8" ht="13.5" thickBot="1">
      <c r="A17" s="31" t="s">
        <v>8</v>
      </c>
      <c r="B17" s="32" t="s">
        <v>71</v>
      </c>
      <c r="C17" s="32" t="s">
        <v>19</v>
      </c>
      <c r="D17" s="32" t="s">
        <v>20</v>
      </c>
      <c r="E17" s="32" t="s">
        <v>21</v>
      </c>
      <c r="F17" s="33">
        <v>0</v>
      </c>
      <c r="G17" s="33">
        <v>1398094.93</v>
      </c>
      <c r="H17" s="34" t="s">
        <v>14</v>
      </c>
    </row>
    <row r="18" spans="1:8" ht="13.5" thickBot="1">
      <c r="A18" s="35"/>
      <c r="B18" s="36"/>
      <c r="C18" s="36"/>
      <c r="D18" s="36"/>
      <c r="E18" s="36"/>
      <c r="F18" s="37">
        <f>SUM(F15:F17)</f>
        <v>36229.17</v>
      </c>
      <c r="G18" s="37">
        <f>SUM(G15:G17)</f>
        <v>6887084.899999999</v>
      </c>
      <c r="H18" s="38"/>
    </row>
    <row r="19" spans="1:8" ht="12.75">
      <c r="A19" s="39" t="s">
        <v>8</v>
      </c>
      <c r="B19" s="40" t="s">
        <v>71</v>
      </c>
      <c r="C19" s="40" t="s">
        <v>22</v>
      </c>
      <c r="D19" s="40" t="s">
        <v>23</v>
      </c>
      <c r="E19" s="40" t="s">
        <v>24</v>
      </c>
      <c r="F19" s="4">
        <v>-2</v>
      </c>
      <c r="G19" s="4">
        <v>3641491.62</v>
      </c>
      <c r="H19" s="5" t="s">
        <v>13</v>
      </c>
    </row>
    <row r="20" spans="1:8" ht="12.75">
      <c r="A20" s="29" t="s">
        <v>8</v>
      </c>
      <c r="B20" s="30" t="s">
        <v>71</v>
      </c>
      <c r="C20" s="30" t="s">
        <v>22</v>
      </c>
      <c r="D20" s="30" t="s">
        <v>23</v>
      </c>
      <c r="E20" s="30" t="s">
        <v>24</v>
      </c>
      <c r="F20" s="1">
        <v>72310.4</v>
      </c>
      <c r="G20" s="1">
        <v>1282307.75</v>
      </c>
      <c r="H20" s="2" t="s">
        <v>12</v>
      </c>
    </row>
    <row r="21" spans="1:8" ht="12.75">
      <c r="A21" s="29" t="s">
        <v>8</v>
      </c>
      <c r="B21" s="30" t="s">
        <v>71</v>
      </c>
      <c r="C21" s="30" t="s">
        <v>22</v>
      </c>
      <c r="D21" s="30" t="s">
        <v>23</v>
      </c>
      <c r="E21" s="30" t="s">
        <v>24</v>
      </c>
      <c r="F21" s="1">
        <v>146326</v>
      </c>
      <c r="G21" s="1">
        <v>1271896.2</v>
      </c>
      <c r="H21" s="2" t="s">
        <v>14</v>
      </c>
    </row>
    <row r="22" spans="1:8" ht="13.5" thickBot="1">
      <c r="A22" s="31" t="s">
        <v>8</v>
      </c>
      <c r="B22" s="32" t="s">
        <v>71</v>
      </c>
      <c r="C22" s="32" t="s">
        <v>22</v>
      </c>
      <c r="D22" s="32" t="s">
        <v>23</v>
      </c>
      <c r="E22" s="32" t="s">
        <v>24</v>
      </c>
      <c r="F22" s="33">
        <v>9189.18</v>
      </c>
      <c r="G22" s="33">
        <v>301829.22</v>
      </c>
      <c r="H22" s="34" t="s">
        <v>18</v>
      </c>
    </row>
    <row r="23" spans="1:8" ht="13.5" thickBot="1">
      <c r="A23" s="35"/>
      <c r="B23" s="36"/>
      <c r="C23" s="36"/>
      <c r="D23" s="36"/>
      <c r="E23" s="36"/>
      <c r="F23" s="37">
        <f>SUM(F19:F22)</f>
        <v>227823.58</v>
      </c>
      <c r="G23" s="37">
        <f>SUM(G19:G22)</f>
        <v>6497524.79</v>
      </c>
      <c r="H23" s="38"/>
    </row>
    <row r="24" spans="1:8" ht="12.75">
      <c r="A24" s="39" t="s">
        <v>8</v>
      </c>
      <c r="B24" s="40" t="s">
        <v>71</v>
      </c>
      <c r="C24" s="40" t="s">
        <v>25</v>
      </c>
      <c r="D24" s="40" t="s">
        <v>26</v>
      </c>
      <c r="E24" s="40" t="s">
        <v>27</v>
      </c>
      <c r="F24" s="4">
        <v>24375.98</v>
      </c>
      <c r="G24" s="4">
        <v>5591698.94</v>
      </c>
      <c r="H24" s="5" t="s">
        <v>13</v>
      </c>
    </row>
    <row r="25" spans="1:8" ht="12.75">
      <c r="A25" s="29" t="s">
        <v>8</v>
      </c>
      <c r="B25" s="30" t="s">
        <v>71</v>
      </c>
      <c r="C25" s="30" t="s">
        <v>25</v>
      </c>
      <c r="D25" s="30" t="s">
        <v>26</v>
      </c>
      <c r="E25" s="30" t="s">
        <v>27</v>
      </c>
      <c r="F25" s="1">
        <v>13568.4</v>
      </c>
      <c r="G25" s="1">
        <v>203535.6</v>
      </c>
      <c r="H25" s="2" t="s">
        <v>12</v>
      </c>
    </row>
    <row r="26" spans="1:8" ht="13.5" thickBot="1">
      <c r="A26" s="31" t="s">
        <v>8</v>
      </c>
      <c r="B26" s="32" t="s">
        <v>71</v>
      </c>
      <c r="C26" s="32" t="s">
        <v>25</v>
      </c>
      <c r="D26" s="32" t="s">
        <v>26</v>
      </c>
      <c r="E26" s="32" t="s">
        <v>27</v>
      </c>
      <c r="F26" s="33">
        <v>29037</v>
      </c>
      <c r="G26" s="33">
        <v>2588830.57</v>
      </c>
      <c r="H26" s="34" t="s">
        <v>14</v>
      </c>
    </row>
    <row r="27" spans="1:8" ht="13.5" thickBot="1">
      <c r="A27" s="35"/>
      <c r="B27" s="36"/>
      <c r="C27" s="36"/>
      <c r="D27" s="36"/>
      <c r="E27" s="36"/>
      <c r="F27" s="37">
        <f>SUM(F24:F26)</f>
        <v>66981.38</v>
      </c>
      <c r="G27" s="37">
        <f>SUM(G24:G26)</f>
        <v>8384065.109999999</v>
      </c>
      <c r="H27" s="38"/>
    </row>
    <row r="28" spans="1:8" ht="12.75">
      <c r="A28" s="39" t="s">
        <v>8</v>
      </c>
      <c r="B28" s="40" t="s">
        <v>71</v>
      </c>
      <c r="C28" s="40" t="s">
        <v>28</v>
      </c>
      <c r="D28" s="40" t="s">
        <v>29</v>
      </c>
      <c r="E28" s="40" t="s">
        <v>30</v>
      </c>
      <c r="F28" s="4">
        <v>85.3</v>
      </c>
      <c r="G28" s="4">
        <v>7048459.62</v>
      </c>
      <c r="H28" s="5" t="s">
        <v>13</v>
      </c>
    </row>
    <row r="29" spans="1:8" ht="12.75">
      <c r="A29" s="29" t="s">
        <v>8</v>
      </c>
      <c r="B29" s="30" t="s">
        <v>71</v>
      </c>
      <c r="C29" s="30" t="s">
        <v>28</v>
      </c>
      <c r="D29" s="30" t="s">
        <v>29</v>
      </c>
      <c r="E29" s="30" t="s">
        <v>30</v>
      </c>
      <c r="F29" s="1">
        <v>1221352.03</v>
      </c>
      <c r="G29" s="1">
        <v>5707679.84</v>
      </c>
      <c r="H29" s="2" t="s">
        <v>12</v>
      </c>
    </row>
    <row r="30" spans="1:8" ht="13.5" thickBot="1">
      <c r="A30" s="31" t="s">
        <v>8</v>
      </c>
      <c r="B30" s="32" t="s">
        <v>71</v>
      </c>
      <c r="C30" s="32" t="s">
        <v>28</v>
      </c>
      <c r="D30" s="32" t="s">
        <v>29</v>
      </c>
      <c r="E30" s="32" t="s">
        <v>30</v>
      </c>
      <c r="F30" s="33">
        <v>0</v>
      </c>
      <c r="G30" s="33">
        <v>349380.34</v>
      </c>
      <c r="H30" s="34" t="s">
        <v>14</v>
      </c>
    </row>
    <row r="31" spans="1:8" ht="13.5" thickBot="1">
      <c r="A31" s="35"/>
      <c r="B31" s="36"/>
      <c r="C31" s="36"/>
      <c r="D31" s="36"/>
      <c r="E31" s="36"/>
      <c r="F31" s="37">
        <f>SUM(F28:F30)</f>
        <v>1221437.33</v>
      </c>
      <c r="G31" s="37">
        <f>SUM(G28:G30)</f>
        <v>13105519.8</v>
      </c>
      <c r="H31" s="38"/>
    </row>
    <row r="32" spans="1:8" ht="12.75">
      <c r="A32" s="39" t="s">
        <v>8</v>
      </c>
      <c r="B32" s="40" t="s">
        <v>71</v>
      </c>
      <c r="C32" s="40" t="s">
        <v>31</v>
      </c>
      <c r="D32" s="40" t="s">
        <v>32</v>
      </c>
      <c r="E32" s="40" t="s">
        <v>33</v>
      </c>
      <c r="F32" s="4">
        <v>11180.94</v>
      </c>
      <c r="G32" s="4">
        <v>576517.23</v>
      </c>
      <c r="H32" s="5" t="s">
        <v>13</v>
      </c>
    </row>
    <row r="33" spans="1:8" ht="12.75">
      <c r="A33" s="29" t="s">
        <v>8</v>
      </c>
      <c r="B33" s="30" t="s">
        <v>71</v>
      </c>
      <c r="C33" s="30" t="s">
        <v>31</v>
      </c>
      <c r="D33" s="30" t="s">
        <v>32</v>
      </c>
      <c r="E33" s="30" t="s">
        <v>33</v>
      </c>
      <c r="F33" s="1">
        <v>63337.79</v>
      </c>
      <c r="G33" s="1">
        <v>368700.43</v>
      </c>
      <c r="H33" s="2" t="s">
        <v>12</v>
      </c>
    </row>
    <row r="34" spans="1:8" ht="13.5" thickBot="1">
      <c r="A34" s="31" t="s">
        <v>8</v>
      </c>
      <c r="B34" s="32" t="s">
        <v>71</v>
      </c>
      <c r="C34" s="32" t="s">
        <v>31</v>
      </c>
      <c r="D34" s="32" t="s">
        <v>32</v>
      </c>
      <c r="E34" s="32" t="s">
        <v>33</v>
      </c>
      <c r="F34" s="33">
        <v>33700.17</v>
      </c>
      <c r="G34" s="33">
        <v>244237.83</v>
      </c>
      <c r="H34" s="34" t="s">
        <v>14</v>
      </c>
    </row>
    <row r="35" spans="1:8" ht="13.5" thickBot="1">
      <c r="A35" s="35"/>
      <c r="B35" s="36"/>
      <c r="C35" s="36"/>
      <c r="D35" s="36"/>
      <c r="E35" s="36"/>
      <c r="F35" s="37">
        <f>SUM(F32:F34)</f>
        <v>108218.9</v>
      </c>
      <c r="G35" s="37">
        <f>SUM(G32:G34)</f>
        <v>1189455.49</v>
      </c>
      <c r="H35" s="38"/>
    </row>
    <row r="36" spans="1:8" ht="12.75">
      <c r="A36" s="39" t="s">
        <v>8</v>
      </c>
      <c r="B36" s="40" t="s">
        <v>71</v>
      </c>
      <c r="C36" s="40" t="s">
        <v>34</v>
      </c>
      <c r="D36" s="40" t="s">
        <v>35</v>
      </c>
      <c r="E36" s="40" t="s">
        <v>36</v>
      </c>
      <c r="F36" s="4">
        <v>3076.11</v>
      </c>
      <c r="G36" s="4">
        <v>198675.27</v>
      </c>
      <c r="H36" s="5" t="s">
        <v>13</v>
      </c>
    </row>
    <row r="37" spans="1:8" ht="13.5" thickBot="1">
      <c r="A37" s="31" t="s">
        <v>8</v>
      </c>
      <c r="B37" s="32" t="s">
        <v>71</v>
      </c>
      <c r="C37" s="32" t="s">
        <v>34</v>
      </c>
      <c r="D37" s="32" t="s">
        <v>35</v>
      </c>
      <c r="E37" s="32" t="s">
        <v>36</v>
      </c>
      <c r="F37" s="33">
        <v>2223.2</v>
      </c>
      <c r="G37" s="33">
        <v>18105.64</v>
      </c>
      <c r="H37" s="34" t="s">
        <v>14</v>
      </c>
    </row>
    <row r="38" spans="1:8" ht="13.5" thickBot="1">
      <c r="A38" s="35"/>
      <c r="B38" s="36"/>
      <c r="C38" s="36"/>
      <c r="D38" s="36"/>
      <c r="E38" s="36"/>
      <c r="F38" s="37">
        <f>SUM(F36:F37)</f>
        <v>5299.3099999999995</v>
      </c>
      <c r="G38" s="37">
        <f>SUM(G36:G37)</f>
        <v>216780.90999999997</v>
      </c>
      <c r="H38" s="38"/>
    </row>
    <row r="39" spans="1:8" ht="12.75">
      <c r="A39" s="39" t="s">
        <v>8</v>
      </c>
      <c r="B39" s="40" t="s">
        <v>71</v>
      </c>
      <c r="C39" s="40" t="s">
        <v>37</v>
      </c>
      <c r="D39" s="40" t="s">
        <v>38</v>
      </c>
      <c r="E39" s="40" t="s">
        <v>39</v>
      </c>
      <c r="F39" s="4">
        <v>44115.93</v>
      </c>
      <c r="G39" s="4">
        <v>375342.81</v>
      </c>
      <c r="H39" s="5" t="s">
        <v>13</v>
      </c>
    </row>
    <row r="40" spans="1:8" ht="13.5" thickBot="1">
      <c r="A40" s="31" t="s">
        <v>8</v>
      </c>
      <c r="B40" s="32" t="s">
        <v>71</v>
      </c>
      <c r="C40" s="32" t="s">
        <v>37</v>
      </c>
      <c r="D40" s="32" t="s">
        <v>38</v>
      </c>
      <c r="E40" s="32" t="s">
        <v>39</v>
      </c>
      <c r="F40" s="33">
        <v>13956.67</v>
      </c>
      <c r="G40" s="33">
        <v>464830.81</v>
      </c>
      <c r="H40" s="34" t="s">
        <v>14</v>
      </c>
    </row>
    <row r="41" spans="1:8" ht="13.5" thickBot="1">
      <c r="A41" s="35"/>
      <c r="B41" s="36"/>
      <c r="C41" s="36"/>
      <c r="D41" s="36"/>
      <c r="E41" s="36"/>
      <c r="F41" s="37">
        <f>SUM(F39:F40)</f>
        <v>58072.6</v>
      </c>
      <c r="G41" s="37">
        <f>SUM(G39:G40)</f>
        <v>840173.62</v>
      </c>
      <c r="H41" s="38"/>
    </row>
    <row r="42" spans="1:8" ht="12.75">
      <c r="A42" s="39" t="s">
        <v>8</v>
      </c>
      <c r="B42" s="40" t="s">
        <v>71</v>
      </c>
      <c r="C42" s="40" t="s">
        <v>40</v>
      </c>
      <c r="D42" s="40" t="s">
        <v>41</v>
      </c>
      <c r="E42" s="40" t="s">
        <v>42</v>
      </c>
      <c r="F42" s="4">
        <v>38210.75</v>
      </c>
      <c r="G42" s="4">
        <v>702213.44</v>
      </c>
      <c r="H42" s="5" t="s">
        <v>13</v>
      </c>
    </row>
    <row r="43" spans="1:8" ht="13.5" thickBot="1">
      <c r="A43" s="31" t="s">
        <v>8</v>
      </c>
      <c r="B43" s="32" t="s">
        <v>71</v>
      </c>
      <c r="C43" s="32" t="s">
        <v>40</v>
      </c>
      <c r="D43" s="32" t="s">
        <v>41</v>
      </c>
      <c r="E43" s="32" t="s">
        <v>42</v>
      </c>
      <c r="F43" s="33">
        <v>0</v>
      </c>
      <c r="G43" s="33">
        <v>1745.12</v>
      </c>
      <c r="H43" s="34" t="s">
        <v>14</v>
      </c>
    </row>
    <row r="44" spans="1:8" ht="13.5" thickBot="1">
      <c r="A44" s="35"/>
      <c r="B44" s="36"/>
      <c r="C44" s="36"/>
      <c r="D44" s="36"/>
      <c r="E44" s="36"/>
      <c r="F44" s="37">
        <f>SUM(F42:F43)</f>
        <v>38210.75</v>
      </c>
      <c r="G44" s="37">
        <f>SUM(G42:G43)</f>
        <v>703958.5599999999</v>
      </c>
      <c r="H44" s="38"/>
    </row>
    <row r="45" spans="1:8" ht="12.75">
      <c r="A45" s="39" t="s">
        <v>8</v>
      </c>
      <c r="B45" s="40" t="s">
        <v>71</v>
      </c>
      <c r="C45" s="40" t="s">
        <v>43</v>
      </c>
      <c r="D45" s="40" t="s">
        <v>44</v>
      </c>
      <c r="E45" s="40" t="s">
        <v>45</v>
      </c>
      <c r="F45" s="4">
        <v>-2207.25</v>
      </c>
      <c r="G45" s="4">
        <v>2042410.73</v>
      </c>
      <c r="H45" s="5" t="s">
        <v>13</v>
      </c>
    </row>
    <row r="46" spans="1:8" ht="12.75">
      <c r="A46" s="29" t="s">
        <v>8</v>
      </c>
      <c r="B46" s="30" t="s">
        <v>71</v>
      </c>
      <c r="C46" s="30" t="s">
        <v>43</v>
      </c>
      <c r="D46" s="30" t="s">
        <v>44</v>
      </c>
      <c r="E46" s="30" t="s">
        <v>45</v>
      </c>
      <c r="F46" s="1">
        <v>3775.61</v>
      </c>
      <c r="G46" s="1">
        <v>702643.48</v>
      </c>
      <c r="H46" s="2" t="s">
        <v>12</v>
      </c>
    </row>
    <row r="47" spans="1:8" ht="12.75">
      <c r="A47" s="29" t="s">
        <v>8</v>
      </c>
      <c r="B47" s="30" t="s">
        <v>71</v>
      </c>
      <c r="C47" s="30" t="s">
        <v>43</v>
      </c>
      <c r="D47" s="30" t="s">
        <v>44</v>
      </c>
      <c r="E47" s="30" t="s">
        <v>45</v>
      </c>
      <c r="F47" s="1">
        <v>18268.04</v>
      </c>
      <c r="G47" s="1">
        <v>876076.23</v>
      </c>
      <c r="H47" s="2" t="s">
        <v>14</v>
      </c>
    </row>
    <row r="48" spans="1:8" ht="13.5" thickBot="1">
      <c r="A48" s="31" t="s">
        <v>8</v>
      </c>
      <c r="B48" s="32" t="s">
        <v>71</v>
      </c>
      <c r="C48" s="32" t="s">
        <v>43</v>
      </c>
      <c r="D48" s="32" t="s">
        <v>44</v>
      </c>
      <c r="E48" s="32" t="s">
        <v>45</v>
      </c>
      <c r="F48" s="33">
        <v>46181.52</v>
      </c>
      <c r="G48" s="33">
        <v>128648.52</v>
      </c>
      <c r="H48" s="34" t="s">
        <v>18</v>
      </c>
    </row>
    <row r="49" spans="1:8" ht="13.5" thickBot="1">
      <c r="A49" s="35"/>
      <c r="B49" s="36"/>
      <c r="C49" s="36"/>
      <c r="D49" s="36"/>
      <c r="E49" s="36"/>
      <c r="F49" s="37">
        <f>SUM(F45:F48)</f>
        <v>66017.92</v>
      </c>
      <c r="G49" s="37">
        <f>SUM(G45:G48)</f>
        <v>3749778.96</v>
      </c>
      <c r="H49" s="38"/>
    </row>
    <row r="50" spans="1:8" ht="12.75">
      <c r="A50" s="39" t="s">
        <v>8</v>
      </c>
      <c r="B50" s="40" t="s">
        <v>71</v>
      </c>
      <c r="C50" s="40" t="s">
        <v>46</v>
      </c>
      <c r="D50" s="40" t="s">
        <v>47</v>
      </c>
      <c r="E50" s="40" t="s">
        <v>48</v>
      </c>
      <c r="F50" s="4">
        <v>2198.48</v>
      </c>
      <c r="G50" s="4">
        <v>391724.42</v>
      </c>
      <c r="H50" s="5" t="s">
        <v>13</v>
      </c>
    </row>
    <row r="51" spans="1:8" ht="13.5" thickBot="1">
      <c r="A51" s="31" t="s">
        <v>8</v>
      </c>
      <c r="B51" s="32" t="s">
        <v>71</v>
      </c>
      <c r="C51" s="32" t="s">
        <v>46</v>
      </c>
      <c r="D51" s="32" t="s">
        <v>47</v>
      </c>
      <c r="E51" s="32" t="s">
        <v>48</v>
      </c>
      <c r="F51" s="33">
        <v>1392.91</v>
      </c>
      <c r="G51" s="33">
        <v>313986.15</v>
      </c>
      <c r="H51" s="34" t="s">
        <v>14</v>
      </c>
    </row>
    <row r="52" spans="1:8" ht="13.5" thickBot="1">
      <c r="A52" s="35"/>
      <c r="B52" s="36"/>
      <c r="C52" s="36"/>
      <c r="D52" s="36"/>
      <c r="E52" s="36"/>
      <c r="F52" s="37">
        <f>SUM(F50:F51)</f>
        <v>3591.3900000000003</v>
      </c>
      <c r="G52" s="37">
        <f>SUM(G50:G51)</f>
        <v>705710.5700000001</v>
      </c>
      <c r="H52" s="38"/>
    </row>
    <row r="53" spans="1:8" ht="12.75">
      <c r="A53" s="39" t="s">
        <v>8</v>
      </c>
      <c r="B53" s="40" t="s">
        <v>71</v>
      </c>
      <c r="C53" s="40" t="s">
        <v>49</v>
      </c>
      <c r="D53" s="40" t="s">
        <v>50</v>
      </c>
      <c r="E53" s="40" t="s">
        <v>51</v>
      </c>
      <c r="F53" s="4">
        <v>3666.8</v>
      </c>
      <c r="G53" s="4">
        <v>278196.2</v>
      </c>
      <c r="H53" s="5" t="s">
        <v>13</v>
      </c>
    </row>
    <row r="54" spans="1:8" ht="12.75">
      <c r="A54" s="29" t="s">
        <v>8</v>
      </c>
      <c r="B54" s="30" t="s">
        <v>71</v>
      </c>
      <c r="C54" s="30" t="s">
        <v>49</v>
      </c>
      <c r="D54" s="30" t="s">
        <v>50</v>
      </c>
      <c r="E54" s="30" t="s">
        <v>51</v>
      </c>
      <c r="F54" s="1">
        <v>27891.48</v>
      </c>
      <c r="G54" s="1">
        <v>435536.05</v>
      </c>
      <c r="H54" s="2" t="s">
        <v>12</v>
      </c>
    </row>
    <row r="55" spans="1:8" ht="13.5" thickBot="1">
      <c r="A55" s="31" t="s">
        <v>8</v>
      </c>
      <c r="B55" s="32" t="s">
        <v>71</v>
      </c>
      <c r="C55" s="32" t="s">
        <v>49</v>
      </c>
      <c r="D55" s="32" t="s">
        <v>50</v>
      </c>
      <c r="E55" s="32" t="s">
        <v>51</v>
      </c>
      <c r="F55" s="33">
        <v>8041.48</v>
      </c>
      <c r="G55" s="33">
        <v>103531.64</v>
      </c>
      <c r="H55" s="34" t="s">
        <v>14</v>
      </c>
    </row>
    <row r="56" spans="1:8" ht="13.5" thickBot="1">
      <c r="A56" s="35"/>
      <c r="B56" s="36"/>
      <c r="C56" s="36"/>
      <c r="D56" s="36"/>
      <c r="E56" s="36"/>
      <c r="F56" s="37">
        <f>SUM(F53:F55)</f>
        <v>39599.759999999995</v>
      </c>
      <c r="G56" s="37">
        <f>SUM(G53:G55)</f>
        <v>817263.89</v>
      </c>
      <c r="H56" s="38"/>
    </row>
    <row r="57" spans="1:8" ht="13.5" thickBot="1">
      <c r="A57" s="41" t="s">
        <v>8</v>
      </c>
      <c r="B57" s="42" t="s">
        <v>71</v>
      </c>
      <c r="C57" s="42" t="s">
        <v>52</v>
      </c>
      <c r="D57" s="42" t="s">
        <v>53</v>
      </c>
      <c r="E57" s="42" t="s">
        <v>54</v>
      </c>
      <c r="F57" s="43">
        <v>1571.92</v>
      </c>
      <c r="G57" s="43">
        <v>100715.16</v>
      </c>
      <c r="H57" s="44" t="s">
        <v>12</v>
      </c>
    </row>
    <row r="58" spans="1:8" ht="13.5" thickBot="1">
      <c r="A58" s="35"/>
      <c r="B58" s="36"/>
      <c r="C58" s="36"/>
      <c r="D58" s="36"/>
      <c r="E58" s="36"/>
      <c r="F58" s="37">
        <f>SUM(F57)</f>
        <v>1571.92</v>
      </c>
      <c r="G58" s="37">
        <f>SUM(G57)</f>
        <v>100715.16</v>
      </c>
      <c r="H58" s="38"/>
    </row>
    <row r="59" spans="1:8" ht="12.75">
      <c r="A59" s="39" t="s">
        <v>8</v>
      </c>
      <c r="B59" s="40" t="s">
        <v>71</v>
      </c>
      <c r="C59" s="40" t="s">
        <v>55</v>
      </c>
      <c r="D59" s="40" t="s">
        <v>56</v>
      </c>
      <c r="E59" s="40" t="s">
        <v>57</v>
      </c>
      <c r="F59" s="4">
        <v>85.8</v>
      </c>
      <c r="G59" s="4">
        <v>16297639.81</v>
      </c>
      <c r="H59" s="5" t="s">
        <v>13</v>
      </c>
    </row>
    <row r="60" spans="1:8" ht="12.75">
      <c r="A60" s="29" t="s">
        <v>8</v>
      </c>
      <c r="B60" s="30" t="s">
        <v>71</v>
      </c>
      <c r="C60" s="30" t="s">
        <v>55</v>
      </c>
      <c r="D60" s="30" t="s">
        <v>56</v>
      </c>
      <c r="E60" s="30" t="s">
        <v>57</v>
      </c>
      <c r="F60" s="1">
        <v>10407.34</v>
      </c>
      <c r="G60" s="1">
        <v>39616.93</v>
      </c>
      <c r="H60" s="2" t="s">
        <v>12</v>
      </c>
    </row>
    <row r="61" spans="1:8" ht="13.5" thickBot="1">
      <c r="A61" s="31" t="s">
        <v>8</v>
      </c>
      <c r="B61" s="32" t="s">
        <v>71</v>
      </c>
      <c r="C61" s="32" t="s">
        <v>55</v>
      </c>
      <c r="D61" s="32" t="s">
        <v>56</v>
      </c>
      <c r="E61" s="32" t="s">
        <v>57</v>
      </c>
      <c r="F61" s="33">
        <v>99514.19</v>
      </c>
      <c r="G61" s="33">
        <v>652063.36</v>
      </c>
      <c r="H61" s="34" t="s">
        <v>14</v>
      </c>
    </row>
    <row r="62" spans="1:8" ht="13.5" thickBot="1">
      <c r="A62" s="35"/>
      <c r="B62" s="36"/>
      <c r="C62" s="36"/>
      <c r="D62" s="36"/>
      <c r="E62" s="36"/>
      <c r="F62" s="37">
        <f>SUM(F59:F61)</f>
        <v>110007.33</v>
      </c>
      <c r="G62" s="37">
        <f>SUM(G59:G61)</f>
        <v>16989320.1</v>
      </c>
      <c r="H62" s="38"/>
    </row>
    <row r="63" spans="1:8" ht="13.5" thickBot="1">
      <c r="A63" s="41" t="s">
        <v>8</v>
      </c>
      <c r="B63" s="42" t="s">
        <v>71</v>
      </c>
      <c r="C63" s="42" t="s">
        <v>58</v>
      </c>
      <c r="D63" s="42" t="s">
        <v>59</v>
      </c>
      <c r="E63" s="42" t="s">
        <v>60</v>
      </c>
      <c r="F63" s="43">
        <v>6032.91</v>
      </c>
      <c r="G63" s="43">
        <v>696801.38</v>
      </c>
      <c r="H63" s="44" t="s">
        <v>12</v>
      </c>
    </row>
    <row r="64" spans="1:8" ht="13.5" thickBot="1">
      <c r="A64" s="35"/>
      <c r="B64" s="36"/>
      <c r="C64" s="36"/>
      <c r="D64" s="36"/>
      <c r="E64" s="36"/>
      <c r="F64" s="37">
        <f>SUM(F63)</f>
        <v>6032.91</v>
      </c>
      <c r="G64" s="37">
        <f>SUM(G63)</f>
        <v>696801.38</v>
      </c>
      <c r="H64" s="38"/>
    </row>
    <row r="65" spans="1:8" ht="13.5" thickBot="1">
      <c r="A65" s="41" t="s">
        <v>8</v>
      </c>
      <c r="B65" s="42" t="s">
        <v>71</v>
      </c>
      <c r="C65" s="42" t="s">
        <v>61</v>
      </c>
      <c r="D65" s="42" t="s">
        <v>62</v>
      </c>
      <c r="E65" s="42" t="s">
        <v>63</v>
      </c>
      <c r="F65" s="43">
        <v>19160.02</v>
      </c>
      <c r="G65" s="43">
        <v>210588.51</v>
      </c>
      <c r="H65" s="44" t="s">
        <v>12</v>
      </c>
    </row>
    <row r="66" spans="1:8" ht="13.5" thickBot="1">
      <c r="A66" s="35"/>
      <c r="B66" s="36"/>
      <c r="C66" s="36"/>
      <c r="D66" s="36"/>
      <c r="E66" s="36"/>
      <c r="F66" s="37">
        <f>SUM(F65)</f>
        <v>19160.02</v>
      </c>
      <c r="G66" s="37">
        <f>SUM(G65)</f>
        <v>210588.51</v>
      </c>
      <c r="H66" s="38"/>
    </row>
    <row r="67" spans="1:8" ht="13.5" thickBot="1">
      <c r="A67" s="41" t="s">
        <v>8</v>
      </c>
      <c r="B67" s="42" t="s">
        <v>71</v>
      </c>
      <c r="C67" s="42" t="s">
        <v>64</v>
      </c>
      <c r="D67" s="42" t="s">
        <v>65</v>
      </c>
      <c r="E67" s="42" t="s">
        <v>66</v>
      </c>
      <c r="F67" s="43">
        <v>33310.12</v>
      </c>
      <c r="G67" s="43">
        <v>248695.57</v>
      </c>
      <c r="H67" s="44" t="s">
        <v>14</v>
      </c>
    </row>
    <row r="68" spans="1:8" ht="13.5" thickBot="1">
      <c r="A68" s="35"/>
      <c r="B68" s="36"/>
      <c r="C68" s="36"/>
      <c r="D68" s="36"/>
      <c r="E68" s="36"/>
      <c r="F68" s="37">
        <f>SUM(F67)</f>
        <v>33310.12</v>
      </c>
      <c r="G68" s="37">
        <f>SUM(G67)</f>
        <v>248695.57</v>
      </c>
      <c r="H68" s="38"/>
    </row>
    <row r="69" spans="1:8" ht="13.5" thickBot="1">
      <c r="A69" s="41" t="s">
        <v>8</v>
      </c>
      <c r="B69" s="42" t="s">
        <v>71</v>
      </c>
      <c r="C69" s="42" t="s">
        <v>67</v>
      </c>
      <c r="D69" s="42" t="s">
        <v>68</v>
      </c>
      <c r="E69" s="42" t="s">
        <v>69</v>
      </c>
      <c r="F69" s="43">
        <v>1921.24</v>
      </c>
      <c r="G69" s="43">
        <v>85341.59</v>
      </c>
      <c r="H69" s="44" t="s">
        <v>14</v>
      </c>
    </row>
    <row r="70" spans="1:8" ht="13.5" thickBot="1">
      <c r="A70" s="45"/>
      <c r="B70" s="46"/>
      <c r="C70" s="46"/>
      <c r="D70" s="46"/>
      <c r="E70" s="46"/>
      <c r="F70" s="21">
        <f>SUM(F69)</f>
        <v>1921.24</v>
      </c>
      <c r="G70" s="21">
        <f>SUM(G69)</f>
        <v>85341.59</v>
      </c>
      <c r="H70" s="38"/>
    </row>
    <row r="71" spans="1:8" ht="13.5" thickBot="1">
      <c r="A71" s="45"/>
      <c r="B71" s="46"/>
      <c r="C71" s="46"/>
      <c r="D71" s="46"/>
      <c r="E71" s="46"/>
      <c r="F71" s="21">
        <f>F70+F68+F66+F64+F62+F58+F56+F52+F49++F41+F38+F35+F31+F27+F23+F18+F14+F9+F44</f>
        <v>3615425.08</v>
      </c>
      <c r="G71" s="21">
        <f>G70+G68+G66+G64+G62+G58+G56+G52+G49++G41+G38+G35+G31+G27+G23+G18+G14+G9+G44</f>
        <v>172799472.89000002</v>
      </c>
      <c r="H71" s="38"/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84"/>
  <sheetViews>
    <sheetView zoomScalePageLayoutView="0" workbookViewId="0" topLeftCell="A1">
      <selection activeCell="A76" sqref="A76:IV85"/>
    </sheetView>
  </sheetViews>
  <sheetFormatPr defaultColWidth="9.140625" defaultRowHeight="12.75"/>
  <cols>
    <col min="1" max="1" width="8.57421875" style="0" customWidth="1"/>
    <col min="2" max="2" width="16.421875" style="0" customWidth="1"/>
    <col min="4" max="4" width="65.140625" style="0" bestFit="1" customWidth="1"/>
    <col min="5" max="5" width="7.421875" style="0" bestFit="1" customWidth="1"/>
    <col min="6" max="8" width="12.7109375" style="0" bestFit="1" customWidth="1"/>
    <col min="9" max="9" width="11.7109375" style="73" bestFit="1" customWidth="1"/>
  </cols>
  <sheetData>
    <row r="1" spans="1:8" ht="12.75">
      <c r="A1" s="180"/>
      <c r="H1" s="181"/>
    </row>
    <row r="2" spans="1:8" ht="12.75">
      <c r="A2" s="180"/>
      <c r="H2" s="181"/>
    </row>
    <row r="3" spans="1:8" ht="12.75">
      <c r="A3" s="180"/>
      <c r="H3" s="181"/>
    </row>
    <row r="5" spans="1:9" ht="12.75">
      <c r="A5" s="189" t="s">
        <v>94</v>
      </c>
      <c r="B5" s="189"/>
      <c r="C5" s="189"/>
      <c r="D5" s="189"/>
      <c r="E5" s="189"/>
      <c r="F5" s="189"/>
      <c r="G5" s="189"/>
      <c r="H5" s="189"/>
      <c r="I5" s="189"/>
    </row>
    <row r="6" ht="13.5" thickBot="1"/>
    <row r="7" spans="1:9" s="182" customFormat="1" ht="34.5" thickBot="1">
      <c r="A7" s="177" t="s">
        <v>0</v>
      </c>
      <c r="B7" s="178" t="s">
        <v>1</v>
      </c>
      <c r="C7" s="178" t="s">
        <v>2</v>
      </c>
      <c r="D7" s="178" t="s">
        <v>3</v>
      </c>
      <c r="E7" s="178" t="s">
        <v>5</v>
      </c>
      <c r="F7" s="178" t="s">
        <v>73</v>
      </c>
      <c r="G7" s="178" t="s">
        <v>4</v>
      </c>
      <c r="H7" s="178" t="s">
        <v>6</v>
      </c>
      <c r="I7" s="179" t="s">
        <v>7</v>
      </c>
    </row>
    <row r="8" spans="1:9" ht="12.75">
      <c r="A8" s="27" t="s">
        <v>84</v>
      </c>
      <c r="B8" s="28" t="s">
        <v>95</v>
      </c>
      <c r="C8" s="28" t="s">
        <v>9</v>
      </c>
      <c r="D8" s="28" t="s">
        <v>10</v>
      </c>
      <c r="E8" s="28" t="s">
        <v>11</v>
      </c>
      <c r="F8" s="7"/>
      <c r="G8" s="7">
        <v>4980846.39</v>
      </c>
      <c r="H8" s="7"/>
      <c r="I8" s="86" t="s">
        <v>13</v>
      </c>
    </row>
    <row r="9" spans="1:9" ht="12.75">
      <c r="A9" s="29" t="s">
        <v>8</v>
      </c>
      <c r="B9" s="30" t="s">
        <v>96</v>
      </c>
      <c r="C9" s="30" t="s">
        <v>9</v>
      </c>
      <c r="D9" s="30" t="s">
        <v>10</v>
      </c>
      <c r="E9" s="30" t="s">
        <v>11</v>
      </c>
      <c r="F9" s="1">
        <v>10364082.95</v>
      </c>
      <c r="G9" s="1">
        <v>5383055.19</v>
      </c>
      <c r="H9" s="1">
        <v>10517774.4</v>
      </c>
      <c r="I9" s="78" t="s">
        <v>13</v>
      </c>
    </row>
    <row r="10" spans="1:9" ht="12.75">
      <c r="A10" s="29" t="s">
        <v>8</v>
      </c>
      <c r="B10" s="30" t="s">
        <v>96</v>
      </c>
      <c r="C10" s="30" t="s">
        <v>9</v>
      </c>
      <c r="D10" s="30" t="s">
        <v>10</v>
      </c>
      <c r="E10" s="30" t="s">
        <v>11</v>
      </c>
      <c r="F10" s="1">
        <v>427586.7</v>
      </c>
      <c r="G10" s="1">
        <v>289548.18</v>
      </c>
      <c r="H10" s="1">
        <v>289548.18</v>
      </c>
      <c r="I10" s="78" t="s">
        <v>12</v>
      </c>
    </row>
    <row r="11" spans="1:9" ht="13.5" thickBot="1">
      <c r="A11" s="56" t="s">
        <v>8</v>
      </c>
      <c r="B11" s="57" t="s">
        <v>96</v>
      </c>
      <c r="C11" s="57" t="s">
        <v>9</v>
      </c>
      <c r="D11" s="57" t="s">
        <v>10</v>
      </c>
      <c r="E11" s="57" t="s">
        <v>11</v>
      </c>
      <c r="F11" s="1">
        <v>648779.67</v>
      </c>
      <c r="G11" s="9">
        <v>578301.73</v>
      </c>
      <c r="H11" s="9">
        <v>578301.73</v>
      </c>
      <c r="I11" s="79" t="s">
        <v>14</v>
      </c>
    </row>
    <row r="12" spans="1:9" s="54" customFormat="1" ht="13.5" thickBot="1">
      <c r="A12" s="60"/>
      <c r="B12" s="61"/>
      <c r="C12" s="61"/>
      <c r="D12" s="61"/>
      <c r="E12" s="61"/>
      <c r="F12" s="63">
        <f>SUM(F8:F11)</f>
        <v>11440449.319999998</v>
      </c>
      <c r="G12" s="63">
        <f>SUM(G8:G11)</f>
        <v>11231751.49</v>
      </c>
      <c r="H12" s="63">
        <f>SUM(H8:H11)</f>
        <v>11385624.31</v>
      </c>
      <c r="I12" s="80"/>
    </row>
    <row r="13" spans="1:9" ht="12.75">
      <c r="A13" s="39" t="s">
        <v>84</v>
      </c>
      <c r="B13" s="40" t="s">
        <v>95</v>
      </c>
      <c r="C13" s="40" t="s">
        <v>15</v>
      </c>
      <c r="D13" s="40" t="s">
        <v>16</v>
      </c>
      <c r="E13" s="40" t="s">
        <v>17</v>
      </c>
      <c r="F13" s="4"/>
      <c r="G13" s="4">
        <v>2717705.52</v>
      </c>
      <c r="H13" s="4"/>
      <c r="I13" s="77" t="s">
        <v>13</v>
      </c>
    </row>
    <row r="14" spans="1:9" ht="12.75">
      <c r="A14" s="29" t="s">
        <v>8</v>
      </c>
      <c r="B14" s="30" t="s">
        <v>96</v>
      </c>
      <c r="C14" s="30" t="s">
        <v>15</v>
      </c>
      <c r="D14" s="30" t="s">
        <v>16</v>
      </c>
      <c r="E14" s="30" t="s">
        <v>17</v>
      </c>
      <c r="F14" s="1">
        <v>5578663.64</v>
      </c>
      <c r="G14" s="1">
        <v>2860588.47</v>
      </c>
      <c r="H14" s="1">
        <v>5761660.23</v>
      </c>
      <c r="I14" s="78" t="s">
        <v>13</v>
      </c>
    </row>
    <row r="15" spans="1:9" ht="12.75">
      <c r="A15" s="29" t="s">
        <v>8</v>
      </c>
      <c r="B15" s="30" t="s">
        <v>96</v>
      </c>
      <c r="C15" s="30" t="s">
        <v>15</v>
      </c>
      <c r="D15" s="30" t="s">
        <v>16</v>
      </c>
      <c r="E15" s="30" t="s">
        <v>17</v>
      </c>
      <c r="F15" s="1">
        <v>724105.37</v>
      </c>
      <c r="G15" s="1">
        <v>523636.22</v>
      </c>
      <c r="H15" s="1">
        <v>523636.22</v>
      </c>
      <c r="I15" s="78" t="s">
        <v>12</v>
      </c>
    </row>
    <row r="16" spans="1:9" ht="12.75">
      <c r="A16" s="29" t="s">
        <v>8</v>
      </c>
      <c r="B16" s="30" t="s">
        <v>96</v>
      </c>
      <c r="C16" s="30" t="s">
        <v>15</v>
      </c>
      <c r="D16" s="30" t="s">
        <v>16</v>
      </c>
      <c r="E16" s="30" t="s">
        <v>17</v>
      </c>
      <c r="F16" s="1">
        <v>1165600.58</v>
      </c>
      <c r="G16" s="1">
        <v>1046421.03</v>
      </c>
      <c r="H16" s="1">
        <v>1046421.03</v>
      </c>
      <c r="I16" s="78" t="s">
        <v>14</v>
      </c>
    </row>
    <row r="17" spans="1:9" ht="13.5" thickBot="1">
      <c r="A17" s="56" t="s">
        <v>8</v>
      </c>
      <c r="B17" s="57" t="s">
        <v>96</v>
      </c>
      <c r="C17" s="57" t="s">
        <v>15</v>
      </c>
      <c r="D17" s="57" t="s">
        <v>16</v>
      </c>
      <c r="E17" s="57" t="s">
        <v>17</v>
      </c>
      <c r="F17" s="9">
        <v>62910.54</v>
      </c>
      <c r="G17" s="9">
        <v>62910.54</v>
      </c>
      <c r="H17" s="9">
        <v>68565.42</v>
      </c>
      <c r="I17" s="79" t="s">
        <v>18</v>
      </c>
    </row>
    <row r="18" spans="1:9" s="54" customFormat="1" ht="13.5" thickBot="1">
      <c r="A18" s="60"/>
      <c r="B18" s="61"/>
      <c r="C18" s="61"/>
      <c r="D18" s="61"/>
      <c r="E18" s="61"/>
      <c r="F18" s="63">
        <f>SUM(F13:F17)</f>
        <v>7531280.13</v>
      </c>
      <c r="G18" s="63">
        <f>SUM(G13:G17)</f>
        <v>7211261.78</v>
      </c>
      <c r="H18" s="63">
        <f>SUM(H13:H17)</f>
        <v>7400282.9</v>
      </c>
      <c r="I18" s="80"/>
    </row>
    <row r="19" spans="1:9" ht="12.75">
      <c r="A19" s="39" t="s">
        <v>8</v>
      </c>
      <c r="B19" s="40" t="s">
        <v>96</v>
      </c>
      <c r="C19" s="40" t="s">
        <v>19</v>
      </c>
      <c r="D19" s="40" t="s">
        <v>20</v>
      </c>
      <c r="E19" s="40" t="s">
        <v>21</v>
      </c>
      <c r="F19" s="4">
        <v>958803.55</v>
      </c>
      <c r="G19" s="4">
        <v>958446.43</v>
      </c>
      <c r="H19" s="4">
        <v>985481.12</v>
      </c>
      <c r="I19" s="77" t="s">
        <v>13</v>
      </c>
    </row>
    <row r="20" spans="1:9" ht="12.75">
      <c r="A20" s="29" t="s">
        <v>8</v>
      </c>
      <c r="B20" s="30" t="s">
        <v>96</v>
      </c>
      <c r="C20" s="30" t="s">
        <v>19</v>
      </c>
      <c r="D20" s="30" t="s">
        <v>20</v>
      </c>
      <c r="E20" s="30" t="s">
        <v>21</v>
      </c>
      <c r="F20" s="1">
        <v>4636.57</v>
      </c>
      <c r="G20" s="1">
        <v>2986.2</v>
      </c>
      <c r="H20" s="1">
        <v>5972.4</v>
      </c>
      <c r="I20" s="78" t="s">
        <v>12</v>
      </c>
    </row>
    <row r="21" spans="1:9" ht="13.5" thickBot="1">
      <c r="A21" s="56" t="s">
        <v>8</v>
      </c>
      <c r="B21" s="57" t="s">
        <v>96</v>
      </c>
      <c r="C21" s="57" t="s">
        <v>19</v>
      </c>
      <c r="D21" s="57" t="s">
        <v>20</v>
      </c>
      <c r="E21" s="57" t="s">
        <v>21</v>
      </c>
      <c r="F21" s="9">
        <v>155216.93</v>
      </c>
      <c r="G21" s="9">
        <v>147470.94</v>
      </c>
      <c r="H21" s="9">
        <v>147470.94</v>
      </c>
      <c r="I21" s="79" t="s">
        <v>14</v>
      </c>
    </row>
    <row r="22" spans="1:9" s="54" customFormat="1" ht="13.5" thickBot="1">
      <c r="A22" s="60"/>
      <c r="B22" s="61"/>
      <c r="C22" s="61"/>
      <c r="D22" s="61"/>
      <c r="E22" s="61"/>
      <c r="F22" s="63">
        <f>SUM(F19:F21)</f>
        <v>1118657.05</v>
      </c>
      <c r="G22" s="63">
        <f>SUM(G19:G21)</f>
        <v>1108903.57</v>
      </c>
      <c r="H22" s="63">
        <f>SUM(H19:H21)</f>
        <v>1138924.46</v>
      </c>
      <c r="I22" s="80"/>
    </row>
    <row r="23" spans="1:9" ht="12.75">
      <c r="A23" s="39" t="s">
        <v>8</v>
      </c>
      <c r="B23" s="40" t="s">
        <v>96</v>
      </c>
      <c r="C23" s="40" t="s">
        <v>22</v>
      </c>
      <c r="D23" s="40" t="s">
        <v>23</v>
      </c>
      <c r="E23" s="40" t="s">
        <v>24</v>
      </c>
      <c r="F23" s="4">
        <v>567838.14</v>
      </c>
      <c r="G23" s="4">
        <v>545393.64</v>
      </c>
      <c r="H23" s="4">
        <v>545393.64</v>
      </c>
      <c r="I23" s="77" t="s">
        <v>13</v>
      </c>
    </row>
    <row r="24" spans="1:9" ht="12.75">
      <c r="A24" s="29" t="s">
        <v>8</v>
      </c>
      <c r="B24" s="30" t="s">
        <v>96</v>
      </c>
      <c r="C24" s="30" t="s">
        <v>22</v>
      </c>
      <c r="D24" s="30" t="s">
        <v>23</v>
      </c>
      <c r="E24" s="30" t="s">
        <v>24</v>
      </c>
      <c r="F24" s="1">
        <v>226883.61</v>
      </c>
      <c r="G24" s="1">
        <v>226354.56</v>
      </c>
      <c r="H24" s="1">
        <v>226354.56</v>
      </c>
      <c r="I24" s="78" t="s">
        <v>12</v>
      </c>
    </row>
    <row r="25" spans="1:9" ht="12.75">
      <c r="A25" s="29" t="s">
        <v>8</v>
      </c>
      <c r="B25" s="30" t="s">
        <v>96</v>
      </c>
      <c r="C25" s="30" t="s">
        <v>22</v>
      </c>
      <c r="D25" s="30" t="s">
        <v>23</v>
      </c>
      <c r="E25" s="30" t="s">
        <v>24</v>
      </c>
      <c r="F25" s="1">
        <v>208101</v>
      </c>
      <c r="G25" s="1">
        <v>177262</v>
      </c>
      <c r="H25" s="1">
        <v>177262</v>
      </c>
      <c r="I25" s="78" t="s">
        <v>14</v>
      </c>
    </row>
    <row r="26" spans="1:9" ht="13.5" thickBot="1">
      <c r="A26" s="56" t="s">
        <v>8</v>
      </c>
      <c r="B26" s="57" t="s">
        <v>96</v>
      </c>
      <c r="C26" s="57" t="s">
        <v>22</v>
      </c>
      <c r="D26" s="57" t="s">
        <v>23</v>
      </c>
      <c r="E26" s="57" t="s">
        <v>24</v>
      </c>
      <c r="F26" s="9">
        <v>75398.4</v>
      </c>
      <c r="G26" s="9">
        <v>55135.08</v>
      </c>
      <c r="H26" s="9">
        <v>55135.08</v>
      </c>
      <c r="I26" s="79" t="s">
        <v>18</v>
      </c>
    </row>
    <row r="27" spans="1:9" s="54" customFormat="1" ht="13.5" thickBot="1">
      <c r="A27" s="60"/>
      <c r="B27" s="61"/>
      <c r="C27" s="61"/>
      <c r="D27" s="61"/>
      <c r="E27" s="61"/>
      <c r="F27" s="63">
        <f>SUM(F23:F26)</f>
        <v>1078221.15</v>
      </c>
      <c r="G27" s="63">
        <f>SUM(G23:G26)</f>
        <v>1004145.2799999999</v>
      </c>
      <c r="H27" s="63">
        <f>SUM(H23:H26)</f>
        <v>1004145.2799999999</v>
      </c>
      <c r="I27" s="80"/>
    </row>
    <row r="28" spans="1:9" ht="12.75">
      <c r="A28" s="39" t="s">
        <v>8</v>
      </c>
      <c r="B28" s="40" t="s">
        <v>96</v>
      </c>
      <c r="C28" s="40" t="s">
        <v>25</v>
      </c>
      <c r="D28" s="40" t="s">
        <v>26</v>
      </c>
      <c r="E28" s="40" t="s">
        <v>27</v>
      </c>
      <c r="F28" s="4">
        <v>962084.7</v>
      </c>
      <c r="G28" s="4">
        <v>861715.68</v>
      </c>
      <c r="H28" s="4">
        <v>861715.68</v>
      </c>
      <c r="I28" s="77" t="s">
        <v>13</v>
      </c>
    </row>
    <row r="29" spans="1:9" ht="12.75">
      <c r="A29" s="29" t="s">
        <v>8</v>
      </c>
      <c r="B29" s="30" t="s">
        <v>96</v>
      </c>
      <c r="C29" s="30" t="s">
        <v>25</v>
      </c>
      <c r="D29" s="30" t="s">
        <v>26</v>
      </c>
      <c r="E29" s="30" t="s">
        <v>27</v>
      </c>
      <c r="F29" s="1">
        <v>35521.8</v>
      </c>
      <c r="G29" s="1">
        <v>25104.3</v>
      </c>
      <c r="H29" s="1">
        <v>25104.3</v>
      </c>
      <c r="I29" s="78" t="s">
        <v>12</v>
      </c>
    </row>
    <row r="30" spans="1:9" ht="13.5" thickBot="1">
      <c r="A30" s="56" t="s">
        <v>8</v>
      </c>
      <c r="B30" s="57" t="s">
        <v>96</v>
      </c>
      <c r="C30" s="57" t="s">
        <v>25</v>
      </c>
      <c r="D30" s="57" t="s">
        <v>26</v>
      </c>
      <c r="E30" s="57" t="s">
        <v>27</v>
      </c>
      <c r="F30" s="9">
        <v>332616</v>
      </c>
      <c r="G30" s="9">
        <v>332576</v>
      </c>
      <c r="H30" s="9">
        <v>354720</v>
      </c>
      <c r="I30" s="79" t="s">
        <v>14</v>
      </c>
    </row>
    <row r="31" spans="1:9" s="54" customFormat="1" ht="13.5" thickBot="1">
      <c r="A31" s="60"/>
      <c r="B31" s="61"/>
      <c r="C31" s="61"/>
      <c r="D31" s="61"/>
      <c r="E31" s="61"/>
      <c r="F31" s="63">
        <f>SUM(F28:F30)</f>
        <v>1330222.5</v>
      </c>
      <c r="G31" s="63">
        <f>SUM(G28:G30)</f>
        <v>1219395.98</v>
      </c>
      <c r="H31" s="63">
        <f>SUM(H28:H30)</f>
        <v>1241539.98</v>
      </c>
      <c r="I31" s="80"/>
    </row>
    <row r="32" spans="1:9" ht="12.75">
      <c r="A32" s="39" t="s">
        <v>8</v>
      </c>
      <c r="B32" s="40" t="s">
        <v>96</v>
      </c>
      <c r="C32" s="40" t="s">
        <v>28</v>
      </c>
      <c r="D32" s="40" t="s">
        <v>29</v>
      </c>
      <c r="E32" s="40" t="s">
        <v>30</v>
      </c>
      <c r="F32" s="4">
        <v>1030629.7</v>
      </c>
      <c r="G32" s="4">
        <v>1030443.19</v>
      </c>
      <c r="H32" s="4">
        <v>1343544.93</v>
      </c>
      <c r="I32" s="77" t="s">
        <v>13</v>
      </c>
    </row>
    <row r="33" spans="1:9" ht="12.75">
      <c r="A33" s="29" t="s">
        <v>8</v>
      </c>
      <c r="B33" s="30" t="s">
        <v>96</v>
      </c>
      <c r="C33" s="30" t="s">
        <v>28</v>
      </c>
      <c r="D33" s="30" t="s">
        <v>29</v>
      </c>
      <c r="E33" s="30" t="s">
        <v>30</v>
      </c>
      <c r="F33" s="1">
        <v>887859.87</v>
      </c>
      <c r="G33" s="1">
        <v>47595.08</v>
      </c>
      <c r="H33" s="1">
        <v>47595.08</v>
      </c>
      <c r="I33" s="78" t="s">
        <v>14</v>
      </c>
    </row>
    <row r="34" spans="1:9" ht="13.5" thickBot="1">
      <c r="A34" s="56" t="s">
        <v>8</v>
      </c>
      <c r="B34" s="57" t="s">
        <v>96</v>
      </c>
      <c r="C34" s="57" t="s">
        <v>28</v>
      </c>
      <c r="D34" s="57" t="s">
        <v>29</v>
      </c>
      <c r="E34" s="57" t="s">
        <v>30</v>
      </c>
      <c r="F34" s="9">
        <v>53898.22</v>
      </c>
      <c r="G34" s="9">
        <v>887833.73</v>
      </c>
      <c r="H34" s="9">
        <v>995881.81</v>
      </c>
      <c r="I34" s="79" t="s">
        <v>12</v>
      </c>
    </row>
    <row r="35" spans="1:9" s="54" customFormat="1" ht="13.5" thickBot="1">
      <c r="A35" s="60"/>
      <c r="B35" s="61"/>
      <c r="C35" s="61"/>
      <c r="D35" s="61"/>
      <c r="E35" s="61"/>
      <c r="F35" s="63">
        <f>SUM(F32:F34)</f>
        <v>1972387.7899999998</v>
      </c>
      <c r="G35" s="63">
        <f>SUM(G32:G34)</f>
        <v>1965872</v>
      </c>
      <c r="H35" s="63">
        <f>SUM(H32:H34)</f>
        <v>2387021.8200000003</v>
      </c>
      <c r="I35" s="80"/>
    </row>
    <row r="36" spans="1:9" ht="12.75">
      <c r="A36" s="39" t="s">
        <v>8</v>
      </c>
      <c r="B36" s="40" t="s">
        <v>96</v>
      </c>
      <c r="C36" s="40" t="s">
        <v>31</v>
      </c>
      <c r="D36" s="40" t="s">
        <v>32</v>
      </c>
      <c r="E36" s="40" t="s">
        <v>33</v>
      </c>
      <c r="F36" s="4">
        <v>82923.62</v>
      </c>
      <c r="G36" s="4">
        <v>72581.48</v>
      </c>
      <c r="H36" s="4">
        <v>72581.48</v>
      </c>
      <c r="I36" s="77" t="s">
        <v>13</v>
      </c>
    </row>
    <row r="37" spans="1:9" ht="12.75">
      <c r="A37" s="29" t="s">
        <v>8</v>
      </c>
      <c r="B37" s="30" t="s">
        <v>96</v>
      </c>
      <c r="C37" s="30" t="s">
        <v>31</v>
      </c>
      <c r="D37" s="30" t="s">
        <v>32</v>
      </c>
      <c r="E37" s="30" t="s">
        <v>33</v>
      </c>
      <c r="F37" s="1">
        <v>66264.55</v>
      </c>
      <c r="G37" s="1">
        <v>59851.85</v>
      </c>
      <c r="H37" s="1">
        <v>59851.85</v>
      </c>
      <c r="I37" s="78" t="s">
        <v>12</v>
      </c>
    </row>
    <row r="38" spans="1:9" ht="13.5" thickBot="1">
      <c r="A38" s="56" t="s">
        <v>8</v>
      </c>
      <c r="B38" s="57" t="s">
        <v>96</v>
      </c>
      <c r="C38" s="57" t="s">
        <v>31</v>
      </c>
      <c r="D38" s="57" t="s">
        <v>32</v>
      </c>
      <c r="E38" s="57" t="s">
        <v>33</v>
      </c>
      <c r="F38" s="9">
        <v>33851.55</v>
      </c>
      <c r="G38" s="9">
        <v>33811.65</v>
      </c>
      <c r="H38" s="9">
        <v>41639.12</v>
      </c>
      <c r="I38" s="79" t="s">
        <v>14</v>
      </c>
    </row>
    <row r="39" spans="1:9" s="54" customFormat="1" ht="13.5" thickBot="1">
      <c r="A39" s="60"/>
      <c r="B39" s="61"/>
      <c r="C39" s="61"/>
      <c r="D39" s="61"/>
      <c r="E39" s="61"/>
      <c r="F39" s="63">
        <f>SUM(F36:F38)</f>
        <v>183039.71999999997</v>
      </c>
      <c r="G39" s="63">
        <f>SUM(G36:G38)</f>
        <v>166244.97999999998</v>
      </c>
      <c r="H39" s="63">
        <f>SUM(H36:H38)</f>
        <v>174072.44999999998</v>
      </c>
      <c r="I39" s="80"/>
    </row>
    <row r="40" spans="1:9" ht="12.75">
      <c r="A40" s="39" t="s">
        <v>8</v>
      </c>
      <c r="B40" s="40" t="s">
        <v>96</v>
      </c>
      <c r="C40" s="40" t="s">
        <v>34</v>
      </c>
      <c r="D40" s="40" t="s">
        <v>35</v>
      </c>
      <c r="E40" s="40" t="s">
        <v>36</v>
      </c>
      <c r="F40" s="4">
        <v>26634.39</v>
      </c>
      <c r="G40" s="4">
        <v>18364.05</v>
      </c>
      <c r="H40" s="4">
        <v>39357.87</v>
      </c>
      <c r="I40" s="77" t="s">
        <v>13</v>
      </c>
    </row>
    <row r="41" spans="1:9" ht="13.5" thickBot="1">
      <c r="A41" s="56" t="s">
        <v>8</v>
      </c>
      <c r="B41" s="57" t="s">
        <v>96</v>
      </c>
      <c r="C41" s="57" t="s">
        <v>34</v>
      </c>
      <c r="D41" s="57" t="s">
        <v>35</v>
      </c>
      <c r="E41" s="57" t="s">
        <v>36</v>
      </c>
      <c r="F41" s="9">
        <v>5763</v>
      </c>
      <c r="G41" s="9">
        <v>3149.35</v>
      </c>
      <c r="H41" s="9">
        <v>3149.35</v>
      </c>
      <c r="I41" s="79" t="s">
        <v>14</v>
      </c>
    </row>
    <row r="42" spans="1:9" s="54" customFormat="1" ht="13.5" thickBot="1">
      <c r="A42" s="60"/>
      <c r="B42" s="61"/>
      <c r="C42" s="61"/>
      <c r="D42" s="61"/>
      <c r="E42" s="61"/>
      <c r="F42" s="20">
        <f>SUM(F40:F41)</f>
        <v>32397.39</v>
      </c>
      <c r="G42" s="20">
        <f>SUM(G40:G41)</f>
        <v>21513.399999999998</v>
      </c>
      <c r="H42" s="20">
        <f>SUM(H40:H41)</f>
        <v>42507.22</v>
      </c>
      <c r="I42" s="80"/>
    </row>
    <row r="43" spans="1:9" ht="12.75">
      <c r="A43" s="39" t="s">
        <v>8</v>
      </c>
      <c r="B43" s="40" t="s">
        <v>96</v>
      </c>
      <c r="C43" s="40" t="s">
        <v>37</v>
      </c>
      <c r="D43" s="40" t="s">
        <v>38</v>
      </c>
      <c r="E43" s="40" t="s">
        <v>39</v>
      </c>
      <c r="F43" s="4">
        <v>65547.98</v>
      </c>
      <c r="G43" s="4">
        <v>64505.88</v>
      </c>
      <c r="H43" s="4">
        <v>69496.4</v>
      </c>
      <c r="I43" s="77" t="s">
        <v>13</v>
      </c>
    </row>
    <row r="44" spans="1:9" ht="13.5" thickBot="1">
      <c r="A44" s="56" t="s">
        <v>8</v>
      </c>
      <c r="B44" s="57" t="s">
        <v>96</v>
      </c>
      <c r="C44" s="57" t="s">
        <v>37</v>
      </c>
      <c r="D44" s="57" t="s">
        <v>38</v>
      </c>
      <c r="E44" s="57" t="s">
        <v>39</v>
      </c>
      <c r="F44" s="9">
        <v>186738.84</v>
      </c>
      <c r="G44" s="9">
        <v>156454.15</v>
      </c>
      <c r="H44" s="9">
        <v>156454.15</v>
      </c>
      <c r="I44" s="79" t="s">
        <v>14</v>
      </c>
    </row>
    <row r="45" spans="1:9" s="54" customFormat="1" ht="13.5" thickBot="1">
      <c r="A45" s="183"/>
      <c r="B45" s="184"/>
      <c r="C45" s="184"/>
      <c r="D45" s="184"/>
      <c r="E45" s="184"/>
      <c r="F45" s="185">
        <f>SUM(F43:F44)</f>
        <v>252286.82</v>
      </c>
      <c r="G45" s="185">
        <f>SUM(G43:G44)</f>
        <v>220960.03</v>
      </c>
      <c r="H45" s="185">
        <f>SUM(H43:H44)</f>
        <v>225950.55</v>
      </c>
      <c r="I45" s="186"/>
    </row>
    <row r="46" spans="1:9" ht="12.75">
      <c r="A46" s="27" t="s">
        <v>8</v>
      </c>
      <c r="B46" s="28" t="s">
        <v>96</v>
      </c>
      <c r="C46" s="28" t="s">
        <v>40</v>
      </c>
      <c r="D46" s="28" t="s">
        <v>79</v>
      </c>
      <c r="E46" s="28" t="s">
        <v>42</v>
      </c>
      <c r="F46" s="7">
        <v>125513.96</v>
      </c>
      <c r="G46" s="7">
        <v>100496.68</v>
      </c>
      <c r="H46" s="7">
        <v>100496.68</v>
      </c>
      <c r="I46" s="86" t="s">
        <v>13</v>
      </c>
    </row>
    <row r="47" spans="1:9" ht="13.5" thickBot="1">
      <c r="A47" s="56" t="s">
        <v>8</v>
      </c>
      <c r="B47" s="57" t="s">
        <v>96</v>
      </c>
      <c r="C47" s="57" t="s">
        <v>40</v>
      </c>
      <c r="D47" s="57" t="s">
        <v>79</v>
      </c>
      <c r="E47" s="57" t="s">
        <v>42</v>
      </c>
      <c r="F47" s="9">
        <v>2004</v>
      </c>
      <c r="G47" s="9"/>
      <c r="H47" s="9"/>
      <c r="I47" s="79" t="s">
        <v>14</v>
      </c>
    </row>
    <row r="48" spans="1:9" s="54" customFormat="1" ht="13.5" thickBot="1">
      <c r="A48" s="60"/>
      <c r="B48" s="61"/>
      <c r="C48" s="61"/>
      <c r="D48" s="61"/>
      <c r="E48" s="61"/>
      <c r="F48" s="63">
        <f>SUM(F46:F47)</f>
        <v>127517.96</v>
      </c>
      <c r="G48" s="63">
        <f>SUM(G46)</f>
        <v>100496.68</v>
      </c>
      <c r="H48" s="63">
        <f>SUM(H46)</f>
        <v>100496.68</v>
      </c>
      <c r="I48" s="80"/>
    </row>
    <row r="49" spans="1:9" ht="12.75">
      <c r="A49" s="39" t="s">
        <v>8</v>
      </c>
      <c r="B49" s="40" t="s">
        <v>96</v>
      </c>
      <c r="C49" s="40" t="s">
        <v>43</v>
      </c>
      <c r="D49" s="40" t="s">
        <v>44</v>
      </c>
      <c r="E49" s="40" t="s">
        <v>45</v>
      </c>
      <c r="F49" s="4">
        <v>423188.41</v>
      </c>
      <c r="G49" s="4">
        <v>423148.15</v>
      </c>
      <c r="H49" s="4">
        <v>439950.61</v>
      </c>
      <c r="I49" s="77" t="s">
        <v>13</v>
      </c>
    </row>
    <row r="50" spans="1:9" ht="12.75">
      <c r="A50" s="29" t="s">
        <v>8</v>
      </c>
      <c r="B50" s="30" t="s">
        <v>96</v>
      </c>
      <c r="C50" s="30" t="s">
        <v>43</v>
      </c>
      <c r="D50" s="30" t="s">
        <v>44</v>
      </c>
      <c r="E50" s="30" t="s">
        <v>45</v>
      </c>
      <c r="F50" s="1">
        <v>145095.8</v>
      </c>
      <c r="G50" s="1">
        <v>144497.05</v>
      </c>
      <c r="H50" s="1">
        <v>170248.9</v>
      </c>
      <c r="I50" s="78" t="s">
        <v>12</v>
      </c>
    </row>
    <row r="51" spans="1:9" ht="12.75">
      <c r="A51" s="29" t="s">
        <v>8</v>
      </c>
      <c r="B51" s="30" t="s">
        <v>96</v>
      </c>
      <c r="C51" s="30" t="s">
        <v>43</v>
      </c>
      <c r="D51" s="30" t="s">
        <v>44</v>
      </c>
      <c r="E51" s="30" t="s">
        <v>45</v>
      </c>
      <c r="F51" s="1">
        <v>222084.09</v>
      </c>
      <c r="G51" s="1">
        <v>222067.31</v>
      </c>
      <c r="H51" s="1">
        <v>242591.57</v>
      </c>
      <c r="I51" s="78" t="s">
        <v>14</v>
      </c>
    </row>
    <row r="52" spans="1:9" ht="13.5" thickBot="1">
      <c r="A52" s="56" t="s">
        <v>8</v>
      </c>
      <c r="B52" s="57" t="s">
        <v>96</v>
      </c>
      <c r="C52" s="57" t="s">
        <v>43</v>
      </c>
      <c r="D52" s="57" t="s">
        <v>44</v>
      </c>
      <c r="E52" s="57" t="s">
        <v>45</v>
      </c>
      <c r="F52" s="9">
        <v>35814.24</v>
      </c>
      <c r="G52" s="9">
        <v>35814.24</v>
      </c>
      <c r="H52" s="9">
        <v>39112.92</v>
      </c>
      <c r="I52" s="79" t="s">
        <v>18</v>
      </c>
    </row>
    <row r="53" spans="1:9" s="54" customFormat="1" ht="13.5" thickBot="1">
      <c r="A53" s="60"/>
      <c r="B53" s="61"/>
      <c r="C53" s="61"/>
      <c r="D53" s="61"/>
      <c r="E53" s="61"/>
      <c r="F53" s="63">
        <f>SUM(F49:F52)</f>
        <v>826182.5399999999</v>
      </c>
      <c r="G53" s="63">
        <f>SUM(G49:G52)</f>
        <v>825526.75</v>
      </c>
      <c r="H53" s="63">
        <f>SUM(H49:H52)</f>
        <v>891904.0000000001</v>
      </c>
      <c r="I53" s="80"/>
    </row>
    <row r="54" spans="1:9" ht="12.75">
      <c r="A54" s="39" t="s">
        <v>8</v>
      </c>
      <c r="B54" s="40" t="s">
        <v>96</v>
      </c>
      <c r="C54" s="40" t="s">
        <v>46</v>
      </c>
      <c r="D54" s="40" t="s">
        <v>47</v>
      </c>
      <c r="E54" s="40" t="s">
        <v>48</v>
      </c>
      <c r="F54" s="4">
        <v>61864.81</v>
      </c>
      <c r="G54" s="4">
        <v>61852.79</v>
      </c>
      <c r="H54" s="4">
        <v>76881.52</v>
      </c>
      <c r="I54" s="77" t="s">
        <v>13</v>
      </c>
    </row>
    <row r="55" spans="1:9" ht="13.5" thickBot="1">
      <c r="A55" s="56" t="s">
        <v>8</v>
      </c>
      <c r="B55" s="57" t="s">
        <v>96</v>
      </c>
      <c r="C55" s="57" t="s">
        <v>46</v>
      </c>
      <c r="D55" s="57" t="s">
        <v>47</v>
      </c>
      <c r="E55" s="57" t="s">
        <v>48</v>
      </c>
      <c r="F55" s="9">
        <v>124967.19</v>
      </c>
      <c r="G55" s="9">
        <v>80839.71</v>
      </c>
      <c r="H55" s="9">
        <v>80839.71</v>
      </c>
      <c r="I55" s="79" t="s">
        <v>14</v>
      </c>
    </row>
    <row r="56" spans="1:9" s="54" customFormat="1" ht="13.5" thickBot="1">
      <c r="A56" s="60"/>
      <c r="B56" s="61"/>
      <c r="C56" s="61"/>
      <c r="D56" s="61"/>
      <c r="E56" s="61"/>
      <c r="F56" s="63">
        <f>SUM(F54:F55)</f>
        <v>186832</v>
      </c>
      <c r="G56" s="63">
        <f>SUM(G54:G55)</f>
        <v>142692.5</v>
      </c>
      <c r="H56" s="63">
        <f>SUM(H54:H55)</f>
        <v>157721.23</v>
      </c>
      <c r="I56" s="80"/>
    </row>
    <row r="57" spans="1:9" ht="12.75">
      <c r="A57" s="39" t="s">
        <v>8</v>
      </c>
      <c r="B57" s="40" t="s">
        <v>96</v>
      </c>
      <c r="C57" s="40" t="s">
        <v>49</v>
      </c>
      <c r="D57" s="40" t="s">
        <v>50</v>
      </c>
      <c r="E57" s="40" t="s">
        <v>51</v>
      </c>
      <c r="F57" s="4">
        <v>41980.08</v>
      </c>
      <c r="G57" s="4">
        <v>41255.79</v>
      </c>
      <c r="H57" s="4">
        <v>48454.55</v>
      </c>
      <c r="I57" s="77" t="s">
        <v>13</v>
      </c>
    </row>
    <row r="58" spans="1:9" ht="12.75">
      <c r="A58" s="29" t="s">
        <v>8</v>
      </c>
      <c r="B58" s="30" t="s">
        <v>96</v>
      </c>
      <c r="C58" s="30" t="s">
        <v>49</v>
      </c>
      <c r="D58" s="30" t="s">
        <v>50</v>
      </c>
      <c r="E58" s="30" t="s">
        <v>51</v>
      </c>
      <c r="F58" s="1">
        <v>61989.42</v>
      </c>
      <c r="G58" s="1">
        <v>61989.42</v>
      </c>
      <c r="H58" s="1">
        <v>68402.12</v>
      </c>
      <c r="I58" s="78" t="s">
        <v>12</v>
      </c>
    </row>
    <row r="59" spans="1:9" ht="13.5" thickBot="1">
      <c r="A59" s="56" t="s">
        <v>8</v>
      </c>
      <c r="B59" s="57" t="s">
        <v>96</v>
      </c>
      <c r="C59" s="57" t="s">
        <v>49</v>
      </c>
      <c r="D59" s="57" t="s">
        <v>50</v>
      </c>
      <c r="E59" s="57" t="s">
        <v>51</v>
      </c>
      <c r="F59" s="9">
        <v>15424.15</v>
      </c>
      <c r="G59" s="9">
        <v>15422.97</v>
      </c>
      <c r="H59" s="9">
        <v>17527.91</v>
      </c>
      <c r="I59" s="79" t="s">
        <v>14</v>
      </c>
    </row>
    <row r="60" spans="1:9" s="54" customFormat="1" ht="13.5" thickBot="1">
      <c r="A60" s="60"/>
      <c r="B60" s="61"/>
      <c r="C60" s="61"/>
      <c r="D60" s="61"/>
      <c r="E60" s="61"/>
      <c r="F60" s="20">
        <f>SUM(F57:F59)</f>
        <v>119393.65</v>
      </c>
      <c r="G60" s="20">
        <f>SUM(G57:G59)</f>
        <v>118668.18</v>
      </c>
      <c r="H60" s="20">
        <f>SUM(H57:H59)</f>
        <v>134384.58</v>
      </c>
      <c r="I60" s="80"/>
    </row>
    <row r="61" spans="1:9" ht="12.75">
      <c r="A61" s="39" t="s">
        <v>84</v>
      </c>
      <c r="B61" s="40" t="s">
        <v>95</v>
      </c>
      <c r="C61" s="40" t="s">
        <v>55</v>
      </c>
      <c r="D61" s="40" t="s">
        <v>56</v>
      </c>
      <c r="E61" s="40" t="s">
        <v>57</v>
      </c>
      <c r="F61" s="4"/>
      <c r="G61" s="4">
        <v>1343164.5</v>
      </c>
      <c r="H61" s="4"/>
      <c r="I61" s="77" t="s">
        <v>13</v>
      </c>
    </row>
    <row r="62" spans="1:9" ht="12.75">
      <c r="A62" s="29" t="s">
        <v>8</v>
      </c>
      <c r="B62" s="30" t="s">
        <v>96</v>
      </c>
      <c r="C62" s="30" t="s">
        <v>55</v>
      </c>
      <c r="D62" s="30" t="s">
        <v>56</v>
      </c>
      <c r="E62" s="30" t="s">
        <v>57</v>
      </c>
      <c r="F62" s="1">
        <v>2659010.4</v>
      </c>
      <c r="G62" s="1">
        <v>1286415.25</v>
      </c>
      <c r="H62" s="1">
        <v>2629579.75</v>
      </c>
      <c r="I62" s="78" t="s">
        <v>13</v>
      </c>
    </row>
    <row r="63" spans="1:9" ht="12.75">
      <c r="A63" s="29" t="s">
        <v>8</v>
      </c>
      <c r="B63" s="30" t="s">
        <v>96</v>
      </c>
      <c r="C63" s="30" t="s">
        <v>55</v>
      </c>
      <c r="D63" s="30" t="s">
        <v>56</v>
      </c>
      <c r="E63" s="30" t="s">
        <v>57</v>
      </c>
      <c r="F63" s="33">
        <v>4873.68</v>
      </c>
      <c r="G63" s="33"/>
      <c r="H63" s="33"/>
      <c r="I63" s="82" t="s">
        <v>12</v>
      </c>
    </row>
    <row r="64" spans="1:9" ht="13.5" thickBot="1">
      <c r="A64" s="56" t="s">
        <v>8</v>
      </c>
      <c r="B64" s="57" t="s">
        <v>96</v>
      </c>
      <c r="C64" s="57" t="s">
        <v>55</v>
      </c>
      <c r="D64" s="57" t="s">
        <v>56</v>
      </c>
      <c r="E64" s="57" t="s">
        <v>57</v>
      </c>
      <c r="F64" s="9">
        <v>88759.57</v>
      </c>
      <c r="G64" s="9">
        <v>88566.47</v>
      </c>
      <c r="H64" s="9">
        <v>97018.01</v>
      </c>
      <c r="I64" s="79" t="s">
        <v>14</v>
      </c>
    </row>
    <row r="65" spans="1:9" s="54" customFormat="1" ht="13.5" thickBot="1">
      <c r="A65" s="60"/>
      <c r="B65" s="61"/>
      <c r="C65" s="61"/>
      <c r="D65" s="61"/>
      <c r="E65" s="61"/>
      <c r="F65" s="63">
        <f>SUM(F61:F64)</f>
        <v>2752643.65</v>
      </c>
      <c r="G65" s="63">
        <f>SUM(G61:G64)</f>
        <v>2718146.22</v>
      </c>
      <c r="H65" s="63">
        <f>SUM(H61:H64)</f>
        <v>2726597.76</v>
      </c>
      <c r="I65" s="80"/>
    </row>
    <row r="66" spans="1:9" ht="13.5" thickBot="1">
      <c r="A66" s="70" t="s">
        <v>8</v>
      </c>
      <c r="B66" s="71" t="s">
        <v>96</v>
      </c>
      <c r="C66" s="71" t="s">
        <v>58</v>
      </c>
      <c r="D66" s="71" t="s">
        <v>59</v>
      </c>
      <c r="E66" s="71" t="s">
        <v>60</v>
      </c>
      <c r="F66" s="10">
        <v>138185.97</v>
      </c>
      <c r="G66" s="10">
        <v>138185.97</v>
      </c>
      <c r="H66" s="10">
        <v>138185.97</v>
      </c>
      <c r="I66" s="116" t="s">
        <v>12</v>
      </c>
    </row>
    <row r="67" spans="1:9" s="54" customFormat="1" ht="13.5" thickBot="1">
      <c r="A67" s="60"/>
      <c r="B67" s="61"/>
      <c r="C67" s="61"/>
      <c r="D67" s="61"/>
      <c r="E67" s="61"/>
      <c r="F67" s="63">
        <f>SUM(F66)</f>
        <v>138185.97</v>
      </c>
      <c r="G67" s="63">
        <f>SUM(G66)</f>
        <v>138185.97</v>
      </c>
      <c r="H67" s="63">
        <f>SUM(H66)</f>
        <v>138185.97</v>
      </c>
      <c r="I67" s="80"/>
    </row>
    <row r="68" spans="1:9" ht="13.5" thickBot="1">
      <c r="A68" s="70" t="s">
        <v>8</v>
      </c>
      <c r="B68" s="71" t="s">
        <v>96</v>
      </c>
      <c r="C68" s="71" t="s">
        <v>61</v>
      </c>
      <c r="D68" s="71" t="s">
        <v>62</v>
      </c>
      <c r="E68" s="71" t="s">
        <v>63</v>
      </c>
      <c r="F68" s="10">
        <v>41582.11</v>
      </c>
      <c r="G68" s="10">
        <v>39271.99</v>
      </c>
      <c r="H68" s="10">
        <v>41582.11</v>
      </c>
      <c r="I68" s="116" t="s">
        <v>12</v>
      </c>
    </row>
    <row r="69" spans="1:9" s="54" customFormat="1" ht="13.5" thickBot="1">
      <c r="A69" s="60"/>
      <c r="B69" s="61"/>
      <c r="C69" s="61"/>
      <c r="D69" s="61"/>
      <c r="E69" s="61"/>
      <c r="F69" s="63">
        <f>SUM(F68)</f>
        <v>41582.11</v>
      </c>
      <c r="G69" s="63">
        <f>SUM(G68)</f>
        <v>39271.99</v>
      </c>
      <c r="H69" s="63">
        <f>SUM(H68)</f>
        <v>41582.11</v>
      </c>
      <c r="I69" s="80"/>
    </row>
    <row r="70" spans="1:9" ht="13.5" thickBot="1">
      <c r="A70" s="70" t="s">
        <v>8</v>
      </c>
      <c r="B70" s="71" t="s">
        <v>96</v>
      </c>
      <c r="C70" s="71" t="s">
        <v>64</v>
      </c>
      <c r="D70" s="71" t="s">
        <v>65</v>
      </c>
      <c r="E70" s="71" t="s">
        <v>66</v>
      </c>
      <c r="F70" s="10">
        <v>199350.85</v>
      </c>
      <c r="G70" s="10">
        <v>184871.22</v>
      </c>
      <c r="H70" s="10">
        <v>184871.22</v>
      </c>
      <c r="I70" s="116" t="s">
        <v>14</v>
      </c>
    </row>
    <row r="71" spans="1:9" s="54" customFormat="1" ht="13.5" thickBot="1">
      <c r="A71" s="60"/>
      <c r="B71" s="61"/>
      <c r="C71" s="61"/>
      <c r="D71" s="61"/>
      <c r="E71" s="61"/>
      <c r="F71" s="63">
        <f>SUM(F70)</f>
        <v>199350.85</v>
      </c>
      <c r="G71" s="63">
        <f>SUM(G70)</f>
        <v>184871.22</v>
      </c>
      <c r="H71" s="63">
        <f>SUM(H70)</f>
        <v>184871.22</v>
      </c>
      <c r="I71" s="80"/>
    </row>
    <row r="72" spans="1:9" ht="13.5" thickBot="1">
      <c r="A72" s="70" t="s">
        <v>8</v>
      </c>
      <c r="B72" s="71" t="s">
        <v>96</v>
      </c>
      <c r="C72" s="71" t="s">
        <v>67</v>
      </c>
      <c r="D72" s="71" t="s">
        <v>68</v>
      </c>
      <c r="E72" s="71" t="s">
        <v>69</v>
      </c>
      <c r="F72" s="10">
        <v>29326.22</v>
      </c>
      <c r="G72" s="10">
        <v>29045.35</v>
      </c>
      <c r="H72" s="10">
        <v>40291.92</v>
      </c>
      <c r="I72" s="116" t="s">
        <v>14</v>
      </c>
    </row>
    <row r="73" spans="1:9" s="54" customFormat="1" ht="13.5" thickBot="1">
      <c r="A73" s="60"/>
      <c r="B73" s="61"/>
      <c r="C73" s="61"/>
      <c r="D73" s="61"/>
      <c r="E73" s="61"/>
      <c r="F73" s="20">
        <f>SUM(F72)</f>
        <v>29326.22</v>
      </c>
      <c r="G73" s="20">
        <f>SUM(G72)</f>
        <v>29045.35</v>
      </c>
      <c r="H73" s="20">
        <f>SUM(H72)</f>
        <v>40291.92</v>
      </c>
      <c r="I73" s="80"/>
    </row>
    <row r="74" spans="1:9" s="54" customFormat="1" ht="13.5" thickBot="1">
      <c r="A74" s="60"/>
      <c r="B74" s="61"/>
      <c r="C74" s="61"/>
      <c r="D74" s="61"/>
      <c r="E74" s="61"/>
      <c r="F74" s="20">
        <f>F12+F18+F22+F27+F31+F35+F39+F42+F45+F48+F53+F56+F60+F65+F67+F69+F71+F73</f>
        <v>29359956.819999993</v>
      </c>
      <c r="G74" s="20">
        <f>G12+G18+G22+G27+G31+G35+G39+G42+G45+G48+G53+G56+G60+G65+G67+G69+G71+G73</f>
        <v>28446953.369999997</v>
      </c>
      <c r="H74" s="20">
        <f>H12+H18+H22+H27+H31+H35+H39+H42+H45+H48+H53+H56+H60+H65+H67+H69+H71+H73</f>
        <v>29416104.439999998</v>
      </c>
      <c r="I74" s="80"/>
    </row>
    <row r="76" spans="2:7" ht="12.75">
      <c r="B76" s="181"/>
      <c r="D76" s="181"/>
      <c r="G76" s="181"/>
    </row>
    <row r="77" spans="2:7" ht="12.75">
      <c r="B77" s="181"/>
      <c r="D77" s="181"/>
      <c r="G77" s="181"/>
    </row>
    <row r="84" ht="12.75">
      <c r="A84" s="180"/>
    </row>
  </sheetData>
  <sheetProtection/>
  <mergeCells count="1">
    <mergeCell ref="A5:I5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72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4.57421875" style="0" bestFit="1" customWidth="1"/>
    <col min="2" max="2" width="21.00390625" style="0" bestFit="1" customWidth="1"/>
    <col min="3" max="3" width="7.8515625" style="0" bestFit="1" customWidth="1"/>
    <col min="4" max="4" width="63.140625" style="0" customWidth="1"/>
    <col min="5" max="5" width="7.421875" style="0" bestFit="1" customWidth="1"/>
    <col min="6" max="8" width="12.7109375" style="0" bestFit="1" customWidth="1"/>
    <col min="9" max="9" width="9.140625" style="0" hidden="1" customWidth="1"/>
    <col min="10" max="10" width="14.140625" style="0" bestFit="1" customWidth="1"/>
  </cols>
  <sheetData>
    <row r="1" ht="12.75">
      <c r="J1" s="73"/>
    </row>
    <row r="2" spans="1:10" ht="12.75">
      <c r="A2" s="189" t="s">
        <v>99</v>
      </c>
      <c r="B2" s="189"/>
      <c r="C2" s="189"/>
      <c r="D2" s="189"/>
      <c r="E2" s="189"/>
      <c r="F2" s="189"/>
      <c r="G2" s="189"/>
      <c r="H2" s="189"/>
      <c r="I2" s="189"/>
      <c r="J2" s="189"/>
    </row>
    <row r="5" ht="13.5" thickBot="1"/>
    <row r="6" spans="1:10" s="26" customFormat="1" ht="39" thickBot="1">
      <c r="A6" s="190" t="s">
        <v>0</v>
      </c>
      <c r="B6" s="191" t="s">
        <v>1</v>
      </c>
      <c r="C6" s="191" t="s">
        <v>2</v>
      </c>
      <c r="D6" s="191" t="s">
        <v>3</v>
      </c>
      <c r="E6" s="191" t="s">
        <v>5</v>
      </c>
      <c r="F6" s="192" t="s">
        <v>73</v>
      </c>
      <c r="G6" s="192" t="s">
        <v>4</v>
      </c>
      <c r="H6" s="192" t="s">
        <v>6</v>
      </c>
      <c r="I6" s="192" t="s">
        <v>89</v>
      </c>
      <c r="J6" s="193" t="s">
        <v>7</v>
      </c>
    </row>
    <row r="7" spans="1:10" ht="12.75">
      <c r="A7" s="157" t="s">
        <v>84</v>
      </c>
      <c r="B7" s="158" t="s">
        <v>97</v>
      </c>
      <c r="C7" s="158" t="s">
        <v>9</v>
      </c>
      <c r="D7" s="158" t="s">
        <v>10</v>
      </c>
      <c r="E7" s="158" t="s">
        <v>11</v>
      </c>
      <c r="F7" s="160"/>
      <c r="G7" s="160">
        <v>4970702.1</v>
      </c>
      <c r="H7" s="160"/>
      <c r="I7" s="160">
        <v>7</v>
      </c>
      <c r="J7" s="194" t="s">
        <v>13</v>
      </c>
    </row>
    <row r="8" spans="1:10" ht="12.75">
      <c r="A8" s="147" t="s">
        <v>8</v>
      </c>
      <c r="B8" s="148" t="s">
        <v>98</v>
      </c>
      <c r="C8" s="148" t="s">
        <v>9</v>
      </c>
      <c r="D8" s="148" t="s">
        <v>10</v>
      </c>
      <c r="E8" s="148" t="s">
        <v>11</v>
      </c>
      <c r="F8" s="150">
        <v>10394515.82</v>
      </c>
      <c r="G8" s="150">
        <v>4574979</v>
      </c>
      <c r="H8" s="150">
        <v>9545681.1</v>
      </c>
      <c r="I8" s="150">
        <v>0</v>
      </c>
      <c r="J8" s="195" t="s">
        <v>13</v>
      </c>
    </row>
    <row r="9" spans="1:10" ht="12.75">
      <c r="A9" s="147" t="s">
        <v>8</v>
      </c>
      <c r="B9" s="148" t="s">
        <v>98</v>
      </c>
      <c r="C9" s="148" t="s">
        <v>9</v>
      </c>
      <c r="D9" s="148" t="s">
        <v>10</v>
      </c>
      <c r="E9" s="148" t="s">
        <v>11</v>
      </c>
      <c r="F9" s="150">
        <v>427586.7</v>
      </c>
      <c r="G9" s="150">
        <v>321916.26</v>
      </c>
      <c r="H9" s="150">
        <v>321916.26</v>
      </c>
      <c r="I9" s="150">
        <v>0</v>
      </c>
      <c r="J9" s="195" t="s">
        <v>12</v>
      </c>
    </row>
    <row r="10" spans="1:10" ht="13.5" thickBot="1">
      <c r="A10" s="152" t="s">
        <v>8</v>
      </c>
      <c r="B10" s="153" t="s">
        <v>98</v>
      </c>
      <c r="C10" s="153" t="s">
        <v>9</v>
      </c>
      <c r="D10" s="153" t="s">
        <v>10</v>
      </c>
      <c r="E10" s="153" t="s">
        <v>11</v>
      </c>
      <c r="F10" s="155">
        <v>648779.67</v>
      </c>
      <c r="G10" s="155">
        <v>543625.75</v>
      </c>
      <c r="H10" s="155">
        <v>543625.75</v>
      </c>
      <c r="I10" s="155">
        <v>0</v>
      </c>
      <c r="J10" s="196" t="s">
        <v>14</v>
      </c>
    </row>
    <row r="11" spans="1:10" s="54" customFormat="1" ht="13.5" thickBot="1">
      <c r="A11" s="197"/>
      <c r="B11" s="198"/>
      <c r="C11" s="198"/>
      <c r="D11" s="198"/>
      <c r="E11" s="198"/>
      <c r="F11" s="199">
        <f>SUM(F7:F10)</f>
        <v>11470882.19</v>
      </c>
      <c r="G11" s="199">
        <f>SUM(G7:G10)</f>
        <v>10411223.11</v>
      </c>
      <c r="H11" s="199">
        <f>SUM(H7:H10)</f>
        <v>10411223.11</v>
      </c>
      <c r="I11" s="199"/>
      <c r="J11" s="200"/>
    </row>
    <row r="12" spans="1:10" ht="12.75">
      <c r="A12" s="157" t="s">
        <v>84</v>
      </c>
      <c r="B12" s="158" t="s">
        <v>97</v>
      </c>
      <c r="C12" s="158" t="s">
        <v>15</v>
      </c>
      <c r="D12" s="158" t="s">
        <v>16</v>
      </c>
      <c r="E12" s="158" t="s">
        <v>17</v>
      </c>
      <c r="F12" s="160"/>
      <c r="G12" s="160">
        <v>2249065.04</v>
      </c>
      <c r="H12" s="160"/>
      <c r="I12" s="160">
        <v>0</v>
      </c>
      <c r="J12" s="194" t="s">
        <v>13</v>
      </c>
    </row>
    <row r="13" spans="1:10" ht="12.75">
      <c r="A13" s="147" t="s">
        <v>8</v>
      </c>
      <c r="B13" s="148" t="s">
        <v>98</v>
      </c>
      <c r="C13" s="148" t="s">
        <v>15</v>
      </c>
      <c r="D13" s="148" t="s">
        <v>16</v>
      </c>
      <c r="E13" s="148" t="s">
        <v>17</v>
      </c>
      <c r="F13" s="150">
        <v>5578663.64</v>
      </c>
      <c r="G13" s="150">
        <v>3009321.37</v>
      </c>
      <c r="H13" s="150">
        <v>5258386.41</v>
      </c>
      <c r="I13" s="150">
        <v>0</v>
      </c>
      <c r="J13" s="195" t="s">
        <v>13</v>
      </c>
    </row>
    <row r="14" spans="1:10" ht="12.75">
      <c r="A14" s="147" t="s">
        <v>8</v>
      </c>
      <c r="B14" s="148" t="s">
        <v>98</v>
      </c>
      <c r="C14" s="148" t="s">
        <v>15</v>
      </c>
      <c r="D14" s="148" t="s">
        <v>16</v>
      </c>
      <c r="E14" s="148" t="s">
        <v>17</v>
      </c>
      <c r="F14" s="150">
        <v>724105.37</v>
      </c>
      <c r="G14" s="150">
        <v>449108.24</v>
      </c>
      <c r="H14" s="150">
        <v>449108.24</v>
      </c>
      <c r="I14" s="150">
        <v>0</v>
      </c>
      <c r="J14" s="195" t="s">
        <v>12</v>
      </c>
    </row>
    <row r="15" spans="1:10" ht="12.75">
      <c r="A15" s="147" t="s">
        <v>8</v>
      </c>
      <c r="B15" s="148" t="s">
        <v>98</v>
      </c>
      <c r="C15" s="148" t="s">
        <v>15</v>
      </c>
      <c r="D15" s="148" t="s">
        <v>16</v>
      </c>
      <c r="E15" s="148" t="s">
        <v>17</v>
      </c>
      <c r="F15" s="150">
        <v>1165600.58</v>
      </c>
      <c r="G15" s="150">
        <v>978483.92</v>
      </c>
      <c r="H15" s="150">
        <v>978483.92</v>
      </c>
      <c r="I15" s="150">
        <v>0</v>
      </c>
      <c r="J15" s="195" t="s">
        <v>14</v>
      </c>
    </row>
    <row r="16" spans="1:10" ht="13.5" thickBot="1">
      <c r="A16" s="152" t="s">
        <v>8</v>
      </c>
      <c r="B16" s="153" t="s">
        <v>98</v>
      </c>
      <c r="C16" s="153" t="s">
        <v>15</v>
      </c>
      <c r="D16" s="153" t="s">
        <v>16</v>
      </c>
      <c r="E16" s="153" t="s">
        <v>17</v>
      </c>
      <c r="F16" s="155">
        <v>62910.54</v>
      </c>
      <c r="G16" s="155">
        <v>62910.54</v>
      </c>
      <c r="H16" s="155">
        <v>76340.88</v>
      </c>
      <c r="I16" s="155">
        <v>0</v>
      </c>
      <c r="J16" s="196" t="s">
        <v>18</v>
      </c>
    </row>
    <row r="17" spans="1:10" s="54" customFormat="1" ht="13.5" thickBot="1">
      <c r="A17" s="201"/>
      <c r="B17" s="202"/>
      <c r="C17" s="202"/>
      <c r="D17" s="202"/>
      <c r="E17" s="202"/>
      <c r="F17" s="203">
        <f>SUM(F12:F16)</f>
        <v>7531280.13</v>
      </c>
      <c r="G17" s="203">
        <f>SUM(G12:G16)</f>
        <v>6748889.11</v>
      </c>
      <c r="H17" s="203">
        <f>SUM(H12:H16)</f>
        <v>6762319.45</v>
      </c>
      <c r="I17" s="203"/>
      <c r="J17" s="204"/>
    </row>
    <row r="18" spans="1:10" ht="12.75">
      <c r="A18" s="147" t="s">
        <v>8</v>
      </c>
      <c r="B18" s="148" t="s">
        <v>98</v>
      </c>
      <c r="C18" s="148" t="s">
        <v>19</v>
      </c>
      <c r="D18" s="148" t="s">
        <v>20</v>
      </c>
      <c r="E18" s="148" t="s">
        <v>21</v>
      </c>
      <c r="F18" s="150">
        <v>958803.55</v>
      </c>
      <c r="G18" s="150">
        <v>958516.6</v>
      </c>
      <c r="H18" s="150">
        <v>983450.73</v>
      </c>
      <c r="I18" s="150">
        <v>0</v>
      </c>
      <c r="J18" s="195" t="s">
        <v>13</v>
      </c>
    </row>
    <row r="19" spans="1:10" ht="12.75">
      <c r="A19" s="147" t="s">
        <v>8</v>
      </c>
      <c r="B19" s="148" t="s">
        <v>98</v>
      </c>
      <c r="C19" s="148" t="s">
        <v>19</v>
      </c>
      <c r="D19" s="148" t="s">
        <v>20</v>
      </c>
      <c r="E19" s="148" t="s">
        <v>21</v>
      </c>
      <c r="F19" s="150">
        <v>9273.15</v>
      </c>
      <c r="G19" s="150">
        <v>9273.15</v>
      </c>
      <c r="H19" s="150">
        <v>13909.72</v>
      </c>
      <c r="I19" s="150">
        <v>0</v>
      </c>
      <c r="J19" s="195" t="s">
        <v>12</v>
      </c>
    </row>
    <row r="20" spans="1:10" ht="13.5" thickBot="1">
      <c r="A20" s="152" t="s">
        <v>8</v>
      </c>
      <c r="B20" s="153" t="s">
        <v>98</v>
      </c>
      <c r="C20" s="153" t="s">
        <v>19</v>
      </c>
      <c r="D20" s="153" t="s">
        <v>20</v>
      </c>
      <c r="E20" s="153" t="s">
        <v>21</v>
      </c>
      <c r="F20" s="155">
        <v>155216.93</v>
      </c>
      <c r="G20" s="155">
        <v>155188.54</v>
      </c>
      <c r="H20" s="155">
        <v>167966.15</v>
      </c>
      <c r="I20" s="155">
        <v>0</v>
      </c>
      <c r="J20" s="196" t="s">
        <v>14</v>
      </c>
    </row>
    <row r="21" spans="1:10" s="54" customFormat="1" ht="13.5" thickBot="1">
      <c r="A21" s="197"/>
      <c r="B21" s="198"/>
      <c r="C21" s="198"/>
      <c r="D21" s="198"/>
      <c r="E21" s="198"/>
      <c r="F21" s="199">
        <f>SUM(F18:F20)</f>
        <v>1123293.6300000001</v>
      </c>
      <c r="G21" s="199">
        <f>SUM(G18:G20)</f>
        <v>1122978.29</v>
      </c>
      <c r="H21" s="199">
        <f>SUM(H18:H20)</f>
        <v>1165326.5999999999</v>
      </c>
      <c r="I21" s="199"/>
      <c r="J21" s="200"/>
    </row>
    <row r="22" spans="1:10" ht="12.75">
      <c r="A22" s="157" t="s">
        <v>8</v>
      </c>
      <c r="B22" s="158" t="s">
        <v>98</v>
      </c>
      <c r="C22" s="158" t="s">
        <v>22</v>
      </c>
      <c r="D22" s="158" t="s">
        <v>23</v>
      </c>
      <c r="E22" s="158" t="s">
        <v>24</v>
      </c>
      <c r="F22" s="160">
        <v>567838.14</v>
      </c>
      <c r="G22" s="160">
        <v>567617.39</v>
      </c>
      <c r="H22" s="160">
        <v>585340.11</v>
      </c>
      <c r="I22" s="160">
        <v>0</v>
      </c>
      <c r="J22" s="194" t="s">
        <v>13</v>
      </c>
    </row>
    <row r="23" spans="1:10" ht="12.75">
      <c r="A23" s="147" t="s">
        <v>8</v>
      </c>
      <c r="B23" s="148" t="s">
        <v>98</v>
      </c>
      <c r="C23" s="148" t="s">
        <v>22</v>
      </c>
      <c r="D23" s="148" t="s">
        <v>23</v>
      </c>
      <c r="E23" s="148" t="s">
        <v>24</v>
      </c>
      <c r="F23" s="150">
        <v>226883.61</v>
      </c>
      <c r="G23" s="150">
        <v>226849.07</v>
      </c>
      <c r="H23" s="150">
        <v>227355.07</v>
      </c>
      <c r="I23" s="150">
        <v>0</v>
      </c>
      <c r="J23" s="195" t="s">
        <v>12</v>
      </c>
    </row>
    <row r="24" spans="1:10" ht="12.75">
      <c r="A24" s="147" t="s">
        <v>8</v>
      </c>
      <c r="B24" s="148" t="s">
        <v>98</v>
      </c>
      <c r="C24" s="148" t="s">
        <v>22</v>
      </c>
      <c r="D24" s="148" t="s">
        <v>23</v>
      </c>
      <c r="E24" s="148" t="s">
        <v>24</v>
      </c>
      <c r="F24" s="150">
        <v>208101</v>
      </c>
      <c r="G24" s="150">
        <v>193012</v>
      </c>
      <c r="H24" s="150">
        <v>193012</v>
      </c>
      <c r="I24" s="150">
        <v>0</v>
      </c>
      <c r="J24" s="195" t="s">
        <v>14</v>
      </c>
    </row>
    <row r="25" spans="1:10" ht="13.5" thickBot="1">
      <c r="A25" s="152" t="s">
        <v>8</v>
      </c>
      <c r="B25" s="153" t="s">
        <v>98</v>
      </c>
      <c r="C25" s="153" t="s">
        <v>22</v>
      </c>
      <c r="D25" s="153" t="s">
        <v>23</v>
      </c>
      <c r="E25" s="153" t="s">
        <v>24</v>
      </c>
      <c r="F25" s="155">
        <v>75398.4</v>
      </c>
      <c r="G25" s="155">
        <v>50422.68</v>
      </c>
      <c r="H25" s="155">
        <v>50422.68</v>
      </c>
      <c r="I25" s="155">
        <v>0</v>
      </c>
      <c r="J25" s="196" t="s">
        <v>18</v>
      </c>
    </row>
    <row r="26" spans="1:10" s="54" customFormat="1" ht="13.5" thickBot="1">
      <c r="A26" s="197"/>
      <c r="B26" s="198"/>
      <c r="C26" s="198"/>
      <c r="D26" s="198"/>
      <c r="E26" s="198"/>
      <c r="F26" s="199">
        <f>SUM(F22:F25)</f>
        <v>1078221.15</v>
      </c>
      <c r="G26" s="199">
        <f>SUM(G22:G25)</f>
        <v>1037901.14</v>
      </c>
      <c r="H26" s="199">
        <f>SUM(H22:H25)</f>
        <v>1056129.8599999999</v>
      </c>
      <c r="I26" s="199"/>
      <c r="J26" s="200"/>
    </row>
    <row r="27" spans="1:10" ht="12.75">
      <c r="A27" s="157" t="s">
        <v>8</v>
      </c>
      <c r="B27" s="158" t="s">
        <v>98</v>
      </c>
      <c r="C27" s="158" t="s">
        <v>25</v>
      </c>
      <c r="D27" s="158" t="s">
        <v>26</v>
      </c>
      <c r="E27" s="158" t="s">
        <v>27</v>
      </c>
      <c r="F27" s="160">
        <v>962084.7</v>
      </c>
      <c r="G27" s="160">
        <v>882551.15</v>
      </c>
      <c r="H27" s="160">
        <v>882551.15</v>
      </c>
      <c r="I27" s="160">
        <v>0</v>
      </c>
      <c r="J27" s="194" t="s">
        <v>13</v>
      </c>
    </row>
    <row r="28" spans="1:10" ht="12.75">
      <c r="A28" s="147" t="s">
        <v>8</v>
      </c>
      <c r="B28" s="148" t="s">
        <v>98</v>
      </c>
      <c r="C28" s="148" t="s">
        <v>25</v>
      </c>
      <c r="D28" s="148" t="s">
        <v>26</v>
      </c>
      <c r="E28" s="148" t="s">
        <v>27</v>
      </c>
      <c r="F28" s="150">
        <v>35521.8</v>
      </c>
      <c r="G28" s="150">
        <v>26231.4</v>
      </c>
      <c r="H28" s="150">
        <v>26231.4</v>
      </c>
      <c r="I28" s="150">
        <v>0</v>
      </c>
      <c r="J28" s="195" t="s">
        <v>12</v>
      </c>
    </row>
    <row r="29" spans="1:10" ht="13.5" thickBot="1">
      <c r="A29" s="152" t="s">
        <v>8</v>
      </c>
      <c r="B29" s="153" t="s">
        <v>98</v>
      </c>
      <c r="C29" s="153" t="s">
        <v>25</v>
      </c>
      <c r="D29" s="153" t="s">
        <v>26</v>
      </c>
      <c r="E29" s="153" t="s">
        <v>27</v>
      </c>
      <c r="F29" s="155">
        <v>332616</v>
      </c>
      <c r="G29" s="155">
        <v>332593</v>
      </c>
      <c r="H29" s="155">
        <v>357991</v>
      </c>
      <c r="I29" s="155">
        <v>0</v>
      </c>
      <c r="J29" s="196" t="s">
        <v>14</v>
      </c>
    </row>
    <row r="30" spans="1:10" s="54" customFormat="1" ht="13.5" thickBot="1">
      <c r="A30" s="197"/>
      <c r="B30" s="198"/>
      <c r="C30" s="198"/>
      <c r="D30" s="198"/>
      <c r="E30" s="198"/>
      <c r="F30" s="199">
        <f>SUM(F27:F29)</f>
        <v>1330222.5</v>
      </c>
      <c r="G30" s="199">
        <f>SUM(G27:G29)</f>
        <v>1241375.55</v>
      </c>
      <c r="H30" s="199">
        <f>SUM(H27:H29)</f>
        <v>1266773.55</v>
      </c>
      <c r="I30" s="199"/>
      <c r="J30" s="200"/>
    </row>
    <row r="31" spans="1:10" ht="12.75">
      <c r="A31" s="157" t="s">
        <v>8</v>
      </c>
      <c r="B31" s="158" t="s">
        <v>98</v>
      </c>
      <c r="C31" s="158" t="s">
        <v>28</v>
      </c>
      <c r="D31" s="158" t="s">
        <v>29</v>
      </c>
      <c r="E31" s="158" t="s">
        <v>30</v>
      </c>
      <c r="F31" s="160">
        <v>1265626.7</v>
      </c>
      <c r="G31" s="160">
        <v>1265446.31</v>
      </c>
      <c r="H31" s="160">
        <v>1371271.36</v>
      </c>
      <c r="I31" s="160">
        <v>24384.96</v>
      </c>
      <c r="J31" s="194" t="s">
        <v>13</v>
      </c>
    </row>
    <row r="32" spans="1:10" ht="12.75">
      <c r="A32" s="147" t="s">
        <v>8</v>
      </c>
      <c r="B32" s="148" t="s">
        <v>98</v>
      </c>
      <c r="C32" s="148" t="s">
        <v>28</v>
      </c>
      <c r="D32" s="148" t="s">
        <v>29</v>
      </c>
      <c r="E32" s="148" t="s">
        <v>30</v>
      </c>
      <c r="F32" s="150">
        <v>887859.87</v>
      </c>
      <c r="G32" s="150">
        <v>887820.95</v>
      </c>
      <c r="H32" s="150">
        <v>960949.51</v>
      </c>
      <c r="I32" s="150">
        <v>0</v>
      </c>
      <c r="J32" s="195" t="s">
        <v>12</v>
      </c>
    </row>
    <row r="33" spans="1:10" ht="13.5" thickBot="1">
      <c r="A33" s="152" t="s">
        <v>8</v>
      </c>
      <c r="B33" s="153" t="s">
        <v>98</v>
      </c>
      <c r="C33" s="153" t="s">
        <v>28</v>
      </c>
      <c r="D33" s="153" t="s">
        <v>29</v>
      </c>
      <c r="E33" s="153" t="s">
        <v>30</v>
      </c>
      <c r="F33" s="155">
        <v>53898.22</v>
      </c>
      <c r="G33" s="155">
        <v>52529.42</v>
      </c>
      <c r="H33" s="155">
        <v>52529.42</v>
      </c>
      <c r="I33" s="155">
        <v>0</v>
      </c>
      <c r="J33" s="196" t="s">
        <v>14</v>
      </c>
    </row>
    <row r="34" spans="1:10" s="54" customFormat="1" ht="13.5" thickBot="1">
      <c r="A34" s="197"/>
      <c r="B34" s="198"/>
      <c r="C34" s="198"/>
      <c r="D34" s="198"/>
      <c r="E34" s="198"/>
      <c r="F34" s="199">
        <f>SUM(F31:F33)</f>
        <v>2207384.79</v>
      </c>
      <c r="G34" s="199">
        <f>SUM(G31:G33)</f>
        <v>2205796.6799999997</v>
      </c>
      <c r="H34" s="199">
        <f>SUM(H31:H33)</f>
        <v>2384750.29</v>
      </c>
      <c r="I34" s="199"/>
      <c r="J34" s="200"/>
    </row>
    <row r="35" spans="1:10" ht="12.75">
      <c r="A35" s="157" t="s">
        <v>8</v>
      </c>
      <c r="B35" s="158" t="s">
        <v>98</v>
      </c>
      <c r="C35" s="158" t="s">
        <v>31</v>
      </c>
      <c r="D35" s="158" t="s">
        <v>32</v>
      </c>
      <c r="E35" s="158" t="s">
        <v>33</v>
      </c>
      <c r="F35" s="160">
        <v>82923.62</v>
      </c>
      <c r="G35" s="160">
        <v>61894.25</v>
      </c>
      <c r="H35" s="160">
        <v>61894.25</v>
      </c>
      <c r="I35" s="160">
        <v>0</v>
      </c>
      <c r="J35" s="194" t="s">
        <v>13</v>
      </c>
    </row>
    <row r="36" spans="1:10" ht="12.75">
      <c r="A36" s="147" t="s">
        <v>8</v>
      </c>
      <c r="B36" s="148" t="s">
        <v>98</v>
      </c>
      <c r="C36" s="148" t="s">
        <v>31</v>
      </c>
      <c r="D36" s="148" t="s">
        <v>32</v>
      </c>
      <c r="E36" s="148" t="s">
        <v>33</v>
      </c>
      <c r="F36" s="150">
        <v>66264.55</v>
      </c>
      <c r="G36" s="150">
        <v>27375.92</v>
      </c>
      <c r="H36" s="150">
        <v>27375.92</v>
      </c>
      <c r="I36" s="150">
        <v>0</v>
      </c>
      <c r="J36" s="195" t="s">
        <v>12</v>
      </c>
    </row>
    <row r="37" spans="1:10" ht="13.5" thickBot="1">
      <c r="A37" s="152" t="s">
        <v>8</v>
      </c>
      <c r="B37" s="153" t="s">
        <v>98</v>
      </c>
      <c r="C37" s="153" t="s">
        <v>31</v>
      </c>
      <c r="D37" s="153" t="s">
        <v>32</v>
      </c>
      <c r="E37" s="153" t="s">
        <v>33</v>
      </c>
      <c r="F37" s="155">
        <v>33851.55</v>
      </c>
      <c r="G37" s="155">
        <v>33798.55</v>
      </c>
      <c r="H37" s="155">
        <v>34426.15</v>
      </c>
      <c r="I37" s="155">
        <v>0</v>
      </c>
      <c r="J37" s="196" t="s">
        <v>14</v>
      </c>
    </row>
    <row r="38" spans="1:10" s="54" customFormat="1" ht="13.5" thickBot="1">
      <c r="A38" s="197"/>
      <c r="B38" s="198"/>
      <c r="C38" s="198"/>
      <c r="D38" s="198"/>
      <c r="E38" s="198"/>
      <c r="F38" s="199">
        <f>SUM(F35:F37)</f>
        <v>183039.71999999997</v>
      </c>
      <c r="G38" s="199">
        <f>SUM(G35:G37)</f>
        <v>123068.72</v>
      </c>
      <c r="H38" s="199">
        <f>SUM(H35:H37)</f>
        <v>123696.32</v>
      </c>
      <c r="I38" s="199"/>
      <c r="J38" s="200"/>
    </row>
    <row r="39" spans="1:10" ht="12.75">
      <c r="A39" s="157" t="s">
        <v>8</v>
      </c>
      <c r="B39" s="158" t="s">
        <v>98</v>
      </c>
      <c r="C39" s="158" t="s">
        <v>34</v>
      </c>
      <c r="D39" s="158" t="s">
        <v>35</v>
      </c>
      <c r="E39" s="158" t="s">
        <v>36</v>
      </c>
      <c r="F39" s="160">
        <v>26634.39</v>
      </c>
      <c r="G39" s="160">
        <v>15185.42</v>
      </c>
      <c r="H39" s="160">
        <v>15185.42</v>
      </c>
      <c r="I39" s="160">
        <v>0</v>
      </c>
      <c r="J39" s="194" t="s">
        <v>13</v>
      </c>
    </row>
    <row r="40" spans="1:10" ht="13.5" thickBot="1">
      <c r="A40" s="152" t="s">
        <v>8</v>
      </c>
      <c r="B40" s="153" t="s">
        <v>98</v>
      </c>
      <c r="C40" s="153" t="s">
        <v>34</v>
      </c>
      <c r="D40" s="153" t="s">
        <v>35</v>
      </c>
      <c r="E40" s="153" t="s">
        <v>36</v>
      </c>
      <c r="F40" s="155">
        <v>5763</v>
      </c>
      <c r="G40" s="155">
        <v>889.68</v>
      </c>
      <c r="H40" s="155">
        <v>889.68</v>
      </c>
      <c r="I40" s="155">
        <v>0</v>
      </c>
      <c r="J40" s="196" t="s">
        <v>14</v>
      </c>
    </row>
    <row r="41" spans="1:10" s="54" customFormat="1" ht="13.5" thickBot="1">
      <c r="A41" s="197"/>
      <c r="B41" s="198"/>
      <c r="C41" s="198"/>
      <c r="D41" s="198"/>
      <c r="E41" s="198"/>
      <c r="F41" s="199">
        <f>SUM(F39:F40)</f>
        <v>32397.39</v>
      </c>
      <c r="G41" s="199">
        <f>SUM(G39:G40)</f>
        <v>16075.1</v>
      </c>
      <c r="H41" s="199">
        <f>SUM(H39:H40)</f>
        <v>16075.1</v>
      </c>
      <c r="I41" s="199"/>
      <c r="J41" s="200"/>
    </row>
    <row r="42" spans="1:10" ht="12.75">
      <c r="A42" s="157" t="s">
        <v>8</v>
      </c>
      <c r="B42" s="158" t="s">
        <v>98</v>
      </c>
      <c r="C42" s="158" t="s">
        <v>37</v>
      </c>
      <c r="D42" s="158" t="s">
        <v>38</v>
      </c>
      <c r="E42" s="158" t="s">
        <v>39</v>
      </c>
      <c r="F42" s="160">
        <v>65547.98</v>
      </c>
      <c r="G42" s="160">
        <v>63455.68</v>
      </c>
      <c r="H42" s="160">
        <v>63455.68</v>
      </c>
      <c r="I42" s="160">
        <v>0</v>
      </c>
      <c r="J42" s="194" t="s">
        <v>13</v>
      </c>
    </row>
    <row r="43" spans="1:10" ht="13.5" thickBot="1">
      <c r="A43" s="152" t="s">
        <v>8</v>
      </c>
      <c r="B43" s="153" t="s">
        <v>98</v>
      </c>
      <c r="C43" s="153" t="s">
        <v>37</v>
      </c>
      <c r="D43" s="153" t="s">
        <v>38</v>
      </c>
      <c r="E43" s="153" t="s">
        <v>39</v>
      </c>
      <c r="F43" s="155">
        <v>186738.84</v>
      </c>
      <c r="G43" s="155">
        <v>152095.79</v>
      </c>
      <c r="H43" s="155">
        <v>152095.79</v>
      </c>
      <c r="I43" s="155">
        <v>0</v>
      </c>
      <c r="J43" s="196" t="s">
        <v>14</v>
      </c>
    </row>
    <row r="44" spans="1:10" s="54" customFormat="1" ht="13.5" thickBot="1">
      <c r="A44" s="205"/>
      <c r="B44" s="206"/>
      <c r="C44" s="206"/>
      <c r="D44" s="206"/>
      <c r="E44" s="206"/>
      <c r="F44" s="207">
        <f>SUM(F42:F43)</f>
        <v>252286.82</v>
      </c>
      <c r="G44" s="207">
        <f>SUM(G42:G43)</f>
        <v>215551.47</v>
      </c>
      <c r="H44" s="207">
        <f>SUM(H42:H43)</f>
        <v>215551.47</v>
      </c>
      <c r="I44" s="207"/>
      <c r="J44" s="208"/>
    </row>
    <row r="45" spans="1:10" ht="12.75">
      <c r="A45" s="27" t="s">
        <v>8</v>
      </c>
      <c r="B45" s="28" t="s">
        <v>98</v>
      </c>
      <c r="C45" s="28" t="s">
        <v>40</v>
      </c>
      <c r="D45" s="28" t="s">
        <v>79</v>
      </c>
      <c r="E45" s="28" t="s">
        <v>42</v>
      </c>
      <c r="F45" s="7">
        <v>125513.96</v>
      </c>
      <c r="G45" s="7">
        <v>109352.82</v>
      </c>
      <c r="H45" s="7">
        <v>109352.82</v>
      </c>
      <c r="I45" s="7">
        <v>0</v>
      </c>
      <c r="J45" s="8" t="s">
        <v>13</v>
      </c>
    </row>
    <row r="46" spans="1:10" ht="13.5" thickBot="1">
      <c r="A46" s="56" t="s">
        <v>8</v>
      </c>
      <c r="B46" s="57" t="s">
        <v>98</v>
      </c>
      <c r="C46" s="57" t="s">
        <v>40</v>
      </c>
      <c r="D46" s="57" t="s">
        <v>79</v>
      </c>
      <c r="E46" s="57" t="s">
        <v>42</v>
      </c>
      <c r="F46" s="9">
        <v>2004</v>
      </c>
      <c r="G46" s="9">
        <v>0</v>
      </c>
      <c r="H46" s="9">
        <v>0</v>
      </c>
      <c r="I46" s="9"/>
      <c r="J46" s="3"/>
    </row>
    <row r="47" spans="1:10" s="54" customFormat="1" ht="13.5" thickBot="1">
      <c r="A47" s="197"/>
      <c r="B47" s="198"/>
      <c r="C47" s="198"/>
      <c r="D47" s="198"/>
      <c r="E47" s="198"/>
      <c r="F47" s="199">
        <f>SUM(F45:F46)</f>
        <v>127517.96</v>
      </c>
      <c r="G47" s="199">
        <f>SUM(G45:G46)</f>
        <v>109352.82</v>
      </c>
      <c r="H47" s="199">
        <f>SUM(H45:H46)</f>
        <v>109352.82</v>
      </c>
      <c r="I47" s="199"/>
      <c r="J47" s="200"/>
    </row>
    <row r="48" spans="1:10" ht="12.75">
      <c r="A48" s="142" t="s">
        <v>8</v>
      </c>
      <c r="B48" s="143" t="s">
        <v>98</v>
      </c>
      <c r="C48" s="143" t="s">
        <v>43</v>
      </c>
      <c r="D48" s="143" t="s">
        <v>44</v>
      </c>
      <c r="E48" s="143" t="s">
        <v>45</v>
      </c>
      <c r="F48" s="145">
        <v>423188.41</v>
      </c>
      <c r="G48" s="145">
        <v>291647.03</v>
      </c>
      <c r="H48" s="145">
        <v>291647.03</v>
      </c>
      <c r="I48" s="145">
        <v>0</v>
      </c>
      <c r="J48" s="209" t="s">
        <v>13</v>
      </c>
    </row>
    <row r="49" spans="1:10" ht="12.75">
      <c r="A49" s="147" t="s">
        <v>8</v>
      </c>
      <c r="B49" s="148" t="s">
        <v>98</v>
      </c>
      <c r="C49" s="148" t="s">
        <v>43</v>
      </c>
      <c r="D49" s="148" t="s">
        <v>44</v>
      </c>
      <c r="E49" s="148" t="s">
        <v>45</v>
      </c>
      <c r="F49" s="150">
        <v>145095.8</v>
      </c>
      <c r="G49" s="150">
        <v>112624.56</v>
      </c>
      <c r="H49" s="150">
        <v>112624.56</v>
      </c>
      <c r="I49" s="150">
        <v>0</v>
      </c>
      <c r="J49" s="195" t="s">
        <v>12</v>
      </c>
    </row>
    <row r="50" spans="1:10" ht="12.75">
      <c r="A50" s="147" t="s">
        <v>8</v>
      </c>
      <c r="B50" s="148" t="s">
        <v>98</v>
      </c>
      <c r="C50" s="148" t="s">
        <v>43</v>
      </c>
      <c r="D50" s="148" t="s">
        <v>44</v>
      </c>
      <c r="E50" s="148" t="s">
        <v>45</v>
      </c>
      <c r="F50" s="150">
        <v>222084.09</v>
      </c>
      <c r="G50" s="150">
        <v>221844.32</v>
      </c>
      <c r="H50" s="150">
        <v>243654</v>
      </c>
      <c r="I50" s="150">
        <v>0</v>
      </c>
      <c r="J50" s="195" t="s">
        <v>14</v>
      </c>
    </row>
    <row r="51" spans="1:10" ht="13.5" thickBot="1">
      <c r="A51" s="162" t="s">
        <v>8</v>
      </c>
      <c r="B51" s="163" t="s">
        <v>98</v>
      </c>
      <c r="C51" s="163" t="s">
        <v>43</v>
      </c>
      <c r="D51" s="163" t="s">
        <v>44</v>
      </c>
      <c r="E51" s="163" t="s">
        <v>45</v>
      </c>
      <c r="F51" s="111">
        <v>35814.24</v>
      </c>
      <c r="G51" s="111">
        <v>35814.24</v>
      </c>
      <c r="H51" s="111">
        <v>44532.18</v>
      </c>
      <c r="I51" s="111">
        <v>0</v>
      </c>
      <c r="J51" s="210" t="s">
        <v>18</v>
      </c>
    </row>
    <row r="52" spans="1:10" s="54" customFormat="1" ht="13.5" thickBot="1">
      <c r="A52" s="45"/>
      <c r="B52" s="46"/>
      <c r="C52" s="46"/>
      <c r="D52" s="46"/>
      <c r="E52" s="46"/>
      <c r="F52" s="21">
        <f>SUM(F48:F51)</f>
        <v>826182.5399999999</v>
      </c>
      <c r="G52" s="21">
        <f>SUM(G48:G51)</f>
        <v>661930.15</v>
      </c>
      <c r="H52" s="21">
        <f>SUM(H48:H51)</f>
        <v>692457.7700000001</v>
      </c>
      <c r="I52" s="46"/>
      <c r="J52" s="38"/>
    </row>
    <row r="53" spans="1:10" ht="12.75">
      <c r="A53" s="39" t="s">
        <v>8</v>
      </c>
      <c r="B53" s="40" t="s">
        <v>98</v>
      </c>
      <c r="C53" s="40" t="s">
        <v>46</v>
      </c>
      <c r="D53" s="40" t="s">
        <v>47</v>
      </c>
      <c r="E53" s="40" t="s">
        <v>48</v>
      </c>
      <c r="F53" s="4">
        <v>61864.81</v>
      </c>
      <c r="G53" s="4">
        <v>47932.03</v>
      </c>
      <c r="H53" s="4">
        <v>47932.03</v>
      </c>
      <c r="I53" s="4">
        <v>0</v>
      </c>
      <c r="J53" s="5" t="s">
        <v>13</v>
      </c>
    </row>
    <row r="54" spans="1:10" ht="13.5" thickBot="1">
      <c r="A54" s="56" t="s">
        <v>8</v>
      </c>
      <c r="B54" s="57" t="s">
        <v>98</v>
      </c>
      <c r="C54" s="57" t="s">
        <v>46</v>
      </c>
      <c r="D54" s="57" t="s">
        <v>47</v>
      </c>
      <c r="E54" s="57" t="s">
        <v>48</v>
      </c>
      <c r="F54" s="9">
        <v>124964.5</v>
      </c>
      <c r="G54" s="9">
        <v>117706.76</v>
      </c>
      <c r="H54" s="9">
        <v>117706.76</v>
      </c>
      <c r="I54" s="9">
        <v>0</v>
      </c>
      <c r="J54" s="3" t="s">
        <v>14</v>
      </c>
    </row>
    <row r="55" spans="1:10" s="54" customFormat="1" ht="13.5" thickBot="1">
      <c r="A55" s="45"/>
      <c r="B55" s="46"/>
      <c r="C55" s="46"/>
      <c r="D55" s="46"/>
      <c r="E55" s="46"/>
      <c r="F55" s="21">
        <f>SUM(F53:F54)</f>
        <v>186829.31</v>
      </c>
      <c r="G55" s="21">
        <f>SUM(G53:G54)</f>
        <v>165638.78999999998</v>
      </c>
      <c r="H55" s="21">
        <f>SUM(H53:H54)</f>
        <v>165638.78999999998</v>
      </c>
      <c r="I55" s="46"/>
      <c r="J55" s="38"/>
    </row>
    <row r="56" spans="1:10" ht="12.75">
      <c r="A56" s="39" t="s">
        <v>8</v>
      </c>
      <c r="B56" s="40" t="s">
        <v>98</v>
      </c>
      <c r="C56" s="40" t="s">
        <v>49</v>
      </c>
      <c r="D56" s="40" t="s">
        <v>50</v>
      </c>
      <c r="E56" s="40" t="s">
        <v>51</v>
      </c>
      <c r="F56" s="4">
        <v>41980.08</v>
      </c>
      <c r="G56" s="4">
        <v>41111.79</v>
      </c>
      <c r="H56" s="4">
        <v>46400.5</v>
      </c>
      <c r="I56" s="4">
        <v>0</v>
      </c>
      <c r="J56" s="5" t="s">
        <v>13</v>
      </c>
    </row>
    <row r="57" spans="1:10" ht="12.75">
      <c r="A57" s="29" t="s">
        <v>8</v>
      </c>
      <c r="B57" s="30" t="s">
        <v>98</v>
      </c>
      <c r="C57" s="30" t="s">
        <v>49</v>
      </c>
      <c r="D57" s="30" t="s">
        <v>50</v>
      </c>
      <c r="E57" s="30" t="s">
        <v>51</v>
      </c>
      <c r="F57" s="1">
        <v>61989.42</v>
      </c>
      <c r="G57" s="1">
        <v>61989.42</v>
      </c>
      <c r="H57" s="1">
        <v>74814.82</v>
      </c>
      <c r="I57" s="1">
        <v>0</v>
      </c>
      <c r="J57" s="2" t="s">
        <v>12</v>
      </c>
    </row>
    <row r="58" spans="1:10" ht="13.5" thickBot="1">
      <c r="A58" s="56" t="s">
        <v>8</v>
      </c>
      <c r="B58" s="57" t="s">
        <v>98</v>
      </c>
      <c r="C58" s="57" t="s">
        <v>49</v>
      </c>
      <c r="D58" s="57" t="s">
        <v>50</v>
      </c>
      <c r="E58" s="57" t="s">
        <v>51</v>
      </c>
      <c r="F58" s="9">
        <v>15424.15</v>
      </c>
      <c r="G58" s="9">
        <v>15397.22</v>
      </c>
      <c r="H58" s="9">
        <v>18136.04</v>
      </c>
      <c r="I58" s="9">
        <v>0</v>
      </c>
      <c r="J58" s="3" t="s">
        <v>14</v>
      </c>
    </row>
    <row r="59" spans="1:10" s="54" customFormat="1" ht="13.5" thickBot="1">
      <c r="A59" s="60"/>
      <c r="B59" s="61"/>
      <c r="C59" s="61"/>
      <c r="D59" s="61"/>
      <c r="E59" s="61"/>
      <c r="F59" s="63">
        <f>SUM(F56:F58)</f>
        <v>119393.65</v>
      </c>
      <c r="G59" s="63">
        <f>SUM(G56:G58)</f>
        <v>118498.43</v>
      </c>
      <c r="H59" s="63">
        <f>SUM(H56:H58)</f>
        <v>139351.36000000002</v>
      </c>
      <c r="I59" s="63"/>
      <c r="J59" s="64"/>
    </row>
    <row r="60" spans="1:10" ht="12.75">
      <c r="A60" s="39" t="s">
        <v>8</v>
      </c>
      <c r="B60" s="40" t="s">
        <v>98</v>
      </c>
      <c r="C60" s="40" t="s">
        <v>55</v>
      </c>
      <c r="D60" s="40" t="s">
        <v>56</v>
      </c>
      <c r="E60" s="40" t="s">
        <v>57</v>
      </c>
      <c r="F60" s="4">
        <v>2659010.4</v>
      </c>
      <c r="G60" s="4">
        <v>2441275.92</v>
      </c>
      <c r="H60" s="4">
        <v>2441275.92</v>
      </c>
      <c r="I60" s="4">
        <v>0</v>
      </c>
      <c r="J60" s="5" t="s">
        <v>13</v>
      </c>
    </row>
    <row r="61" spans="1:10" ht="12.75">
      <c r="A61" s="29" t="s">
        <v>8</v>
      </c>
      <c r="B61" s="30" t="s">
        <v>98</v>
      </c>
      <c r="C61" s="30" t="s">
        <v>55</v>
      </c>
      <c r="D61" s="30" t="s">
        <v>56</v>
      </c>
      <c r="E61" s="30" t="s">
        <v>57</v>
      </c>
      <c r="F61" s="1">
        <v>4873.68</v>
      </c>
      <c r="G61" s="1">
        <v>4873.68</v>
      </c>
      <c r="H61" s="1">
        <v>4873.68</v>
      </c>
      <c r="I61" s="1">
        <v>0</v>
      </c>
      <c r="J61" s="2" t="s">
        <v>12</v>
      </c>
    </row>
    <row r="62" spans="1:10" ht="13.5" thickBot="1">
      <c r="A62" s="56" t="s">
        <v>8</v>
      </c>
      <c r="B62" s="57" t="s">
        <v>98</v>
      </c>
      <c r="C62" s="57" t="s">
        <v>55</v>
      </c>
      <c r="D62" s="57" t="s">
        <v>56</v>
      </c>
      <c r="E62" s="57" t="s">
        <v>57</v>
      </c>
      <c r="F62" s="9">
        <v>88759.57</v>
      </c>
      <c r="G62" s="9">
        <v>79713.4</v>
      </c>
      <c r="H62" s="9">
        <v>79713.4</v>
      </c>
      <c r="I62" s="9">
        <v>0</v>
      </c>
      <c r="J62" s="3" t="s">
        <v>14</v>
      </c>
    </row>
    <row r="63" spans="1:10" s="54" customFormat="1" ht="13.5" thickBot="1">
      <c r="A63" s="60"/>
      <c r="B63" s="61"/>
      <c r="C63" s="61"/>
      <c r="D63" s="61"/>
      <c r="E63" s="61"/>
      <c r="F63" s="63">
        <f>SUM(F60:F62)</f>
        <v>2752643.65</v>
      </c>
      <c r="G63" s="63">
        <f>SUM(G60:G62)</f>
        <v>2525863</v>
      </c>
      <c r="H63" s="63">
        <f>SUM(H60:H62)</f>
        <v>2525863</v>
      </c>
      <c r="I63" s="63"/>
      <c r="J63" s="64"/>
    </row>
    <row r="64" spans="1:10" ht="13.5" thickBot="1">
      <c r="A64" s="70" t="s">
        <v>8</v>
      </c>
      <c r="B64" s="71" t="s">
        <v>98</v>
      </c>
      <c r="C64" s="71" t="s">
        <v>58</v>
      </c>
      <c r="D64" s="71" t="s">
        <v>59</v>
      </c>
      <c r="E64" s="71" t="s">
        <v>60</v>
      </c>
      <c r="F64" s="10">
        <v>138185.97</v>
      </c>
      <c r="G64" s="10">
        <v>138185.97</v>
      </c>
      <c r="H64" s="10">
        <v>138185.97</v>
      </c>
      <c r="I64" s="10">
        <v>0</v>
      </c>
      <c r="J64" s="11" t="s">
        <v>12</v>
      </c>
    </row>
    <row r="65" spans="1:10" s="54" customFormat="1" ht="13.5" thickBot="1">
      <c r="A65" s="60"/>
      <c r="B65" s="61"/>
      <c r="C65" s="61"/>
      <c r="D65" s="61"/>
      <c r="E65" s="61"/>
      <c r="F65" s="63">
        <f>SUM(F64)</f>
        <v>138185.97</v>
      </c>
      <c r="G65" s="63">
        <f>SUM(G64)</f>
        <v>138185.97</v>
      </c>
      <c r="H65" s="63">
        <f>SUM(H64)</f>
        <v>138185.97</v>
      </c>
      <c r="I65" s="63"/>
      <c r="J65" s="64"/>
    </row>
    <row r="66" spans="1:10" ht="13.5" thickBot="1">
      <c r="A66" s="70" t="s">
        <v>8</v>
      </c>
      <c r="B66" s="71" t="s">
        <v>98</v>
      </c>
      <c r="C66" s="71" t="s">
        <v>61</v>
      </c>
      <c r="D66" s="71" t="s">
        <v>62</v>
      </c>
      <c r="E66" s="71" t="s">
        <v>63</v>
      </c>
      <c r="F66" s="10">
        <v>41582.11</v>
      </c>
      <c r="G66" s="10">
        <v>39271.99</v>
      </c>
      <c r="H66" s="10">
        <v>41582.11</v>
      </c>
      <c r="I66" s="10">
        <v>0</v>
      </c>
      <c r="J66" s="11" t="s">
        <v>12</v>
      </c>
    </row>
    <row r="67" spans="1:10" s="54" customFormat="1" ht="13.5" thickBot="1">
      <c r="A67" s="60"/>
      <c r="B67" s="61"/>
      <c r="C67" s="61"/>
      <c r="D67" s="61"/>
      <c r="E67" s="61"/>
      <c r="F67" s="63">
        <f>SUM(F66)</f>
        <v>41582.11</v>
      </c>
      <c r="G67" s="63">
        <f>SUM(G66)</f>
        <v>39271.99</v>
      </c>
      <c r="H67" s="63">
        <f>SUM(H66)</f>
        <v>41582.11</v>
      </c>
      <c r="I67" s="63"/>
      <c r="J67" s="64"/>
    </row>
    <row r="68" spans="1:10" ht="13.5" thickBot="1">
      <c r="A68" s="70" t="s">
        <v>8</v>
      </c>
      <c r="B68" s="71" t="s">
        <v>98</v>
      </c>
      <c r="C68" s="71" t="s">
        <v>64</v>
      </c>
      <c r="D68" s="71" t="s">
        <v>65</v>
      </c>
      <c r="E68" s="71" t="s">
        <v>66</v>
      </c>
      <c r="F68" s="10">
        <v>199350.85</v>
      </c>
      <c r="G68" s="10">
        <v>199298.82</v>
      </c>
      <c r="H68" s="10">
        <v>209005.1</v>
      </c>
      <c r="I68" s="10">
        <v>0</v>
      </c>
      <c r="J68" s="11" t="s">
        <v>14</v>
      </c>
    </row>
    <row r="69" spans="1:10" s="54" customFormat="1" ht="13.5" thickBot="1">
      <c r="A69" s="60"/>
      <c r="B69" s="61"/>
      <c r="C69" s="61"/>
      <c r="D69" s="61"/>
      <c r="E69" s="61"/>
      <c r="F69" s="63">
        <f>SUM(F68)</f>
        <v>199350.85</v>
      </c>
      <c r="G69" s="63">
        <f>SUM(G68)</f>
        <v>199298.82</v>
      </c>
      <c r="H69" s="63">
        <f>SUM(H68)</f>
        <v>209005.1</v>
      </c>
      <c r="I69" s="63"/>
      <c r="J69" s="64"/>
    </row>
    <row r="70" spans="1:10" ht="13.5" thickBot="1">
      <c r="A70" s="70" t="s">
        <v>8</v>
      </c>
      <c r="B70" s="71" t="s">
        <v>98</v>
      </c>
      <c r="C70" s="71" t="s">
        <v>67</v>
      </c>
      <c r="D70" s="71" t="s">
        <v>68</v>
      </c>
      <c r="E70" s="71" t="s">
        <v>69</v>
      </c>
      <c r="F70" s="10">
        <v>29326.22</v>
      </c>
      <c r="G70" s="10">
        <v>13167.81</v>
      </c>
      <c r="H70" s="10">
        <v>13167.81</v>
      </c>
      <c r="I70" s="10">
        <v>0</v>
      </c>
      <c r="J70" s="11" t="s">
        <v>14</v>
      </c>
    </row>
    <row r="71" spans="1:10" s="54" customFormat="1" ht="13.5" thickBot="1">
      <c r="A71" s="112"/>
      <c r="B71" s="62"/>
      <c r="C71" s="62"/>
      <c r="D71" s="62"/>
      <c r="E71" s="62"/>
      <c r="F71" s="20">
        <f>SUM(F70)</f>
        <v>29326.22</v>
      </c>
      <c r="G71" s="20">
        <f>SUM(G70)</f>
        <v>13167.81</v>
      </c>
      <c r="H71" s="20">
        <f>SUM(H70)</f>
        <v>13167.81</v>
      </c>
      <c r="I71" s="62"/>
      <c r="J71" s="64"/>
    </row>
    <row r="72" spans="1:10" s="54" customFormat="1" ht="13.5" thickBot="1">
      <c r="A72" s="112"/>
      <c r="B72" s="62"/>
      <c r="C72" s="62"/>
      <c r="D72" s="62"/>
      <c r="E72" s="62"/>
      <c r="F72" s="20">
        <f>F11+F17+F21+F26+F30+F38+F34+F41+F44+F47+F52+F55+F59+F63+F65+F67+F69+F71</f>
        <v>29630020.57999999</v>
      </c>
      <c r="G72" s="20">
        <f>G11+G17+G21+G26+G30+G38+G34+G41+G44+G47+G52+G55+G59+G63+G65+G67+G69+G71</f>
        <v>27094066.94999999</v>
      </c>
      <c r="H72" s="20">
        <f>H11+H17+H21+H26+H30+H38+H34+H41+H44+H47+H52+H55+H59+H63+H65+H67+H69+H71</f>
        <v>27436450.479999997</v>
      </c>
      <c r="I72" s="62"/>
      <c r="J72" s="64"/>
    </row>
  </sheetData>
  <sheetProtection/>
  <mergeCells count="1">
    <mergeCell ref="A2:J2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73"/>
  <sheetViews>
    <sheetView tabSelected="1" zoomScalePageLayoutView="0" workbookViewId="0" topLeftCell="A58">
      <selection activeCell="D89" sqref="D89"/>
    </sheetView>
  </sheetViews>
  <sheetFormatPr defaultColWidth="9.140625" defaultRowHeight="12.75"/>
  <cols>
    <col min="1" max="1" width="14.00390625" style="73" customWidth="1"/>
    <col min="2" max="2" width="16.00390625" style="73" customWidth="1"/>
    <col min="3" max="3" width="7.421875" style="73" customWidth="1"/>
    <col min="4" max="4" width="62.8515625" style="73" customWidth="1"/>
    <col min="6" max="6" width="12.8515625" style="13" customWidth="1"/>
    <col min="7" max="7" width="12.7109375" style="13" bestFit="1" customWidth="1"/>
    <col min="8" max="8" width="12.8515625" style="13" customWidth="1"/>
    <col min="9" max="9" width="14.140625" style="0" bestFit="1" customWidth="1"/>
  </cols>
  <sheetData>
    <row r="1" spans="1:8" ht="12.75">
      <c r="A1"/>
      <c r="B1"/>
      <c r="C1"/>
      <c r="D1"/>
      <c r="E1" s="73"/>
      <c r="F1"/>
      <c r="G1"/>
      <c r="H1"/>
    </row>
    <row r="2" spans="1:9" ht="12.75">
      <c r="A2" s="189" t="s">
        <v>102</v>
      </c>
      <c r="B2" s="189"/>
      <c r="C2" s="189"/>
      <c r="D2" s="189"/>
      <c r="E2" s="189"/>
      <c r="F2" s="189"/>
      <c r="G2" s="189"/>
      <c r="H2" s="189"/>
      <c r="I2" s="189"/>
    </row>
    <row r="5" ht="13.5" thickBot="1"/>
    <row r="6" spans="1:9" s="182" customFormat="1" ht="34.5" thickBot="1">
      <c r="A6" s="211" t="s">
        <v>0</v>
      </c>
      <c r="B6" s="212" t="s">
        <v>1</v>
      </c>
      <c r="C6" s="212" t="s">
        <v>2</v>
      </c>
      <c r="D6" s="212" t="s">
        <v>3</v>
      </c>
      <c r="E6" s="212" t="s">
        <v>5</v>
      </c>
      <c r="F6" s="213" t="s">
        <v>73</v>
      </c>
      <c r="G6" s="213" t="s">
        <v>4</v>
      </c>
      <c r="H6" s="213" t="s">
        <v>6</v>
      </c>
      <c r="I6" s="214" t="s">
        <v>7</v>
      </c>
    </row>
    <row r="7" spans="1:9" ht="12.75">
      <c r="A7" s="39" t="s">
        <v>84</v>
      </c>
      <c r="B7" s="40" t="s">
        <v>100</v>
      </c>
      <c r="C7" s="40" t="s">
        <v>9</v>
      </c>
      <c r="D7" s="40" t="s">
        <v>10</v>
      </c>
      <c r="E7" s="59" t="s">
        <v>11</v>
      </c>
      <c r="F7" s="19"/>
      <c r="G7" s="4">
        <v>5302082.24</v>
      </c>
      <c r="H7" s="4"/>
      <c r="I7" s="5" t="s">
        <v>13</v>
      </c>
    </row>
    <row r="8" spans="1:9" ht="12.75">
      <c r="A8" s="29" t="s">
        <v>8</v>
      </c>
      <c r="B8" s="30" t="s">
        <v>101</v>
      </c>
      <c r="C8" s="30" t="s">
        <v>9</v>
      </c>
      <c r="D8" s="30" t="s">
        <v>10</v>
      </c>
      <c r="E8" s="50" t="s">
        <v>11</v>
      </c>
      <c r="F8" s="19">
        <v>10732658.82</v>
      </c>
      <c r="G8" s="1">
        <v>5363283.24</v>
      </c>
      <c r="H8" s="1">
        <v>10665365.48</v>
      </c>
      <c r="I8" s="2" t="s">
        <v>13</v>
      </c>
    </row>
    <row r="9" spans="1:9" ht="12.75">
      <c r="A9" s="29" t="s">
        <v>8</v>
      </c>
      <c r="B9" s="30" t="s">
        <v>101</v>
      </c>
      <c r="C9" s="30" t="s">
        <v>9</v>
      </c>
      <c r="D9" s="30" t="s">
        <v>10</v>
      </c>
      <c r="E9" s="50" t="s">
        <v>11</v>
      </c>
      <c r="F9" s="16">
        <v>427586.7</v>
      </c>
      <c r="G9" s="1">
        <v>282705.19</v>
      </c>
      <c r="H9" s="1">
        <v>282705.19</v>
      </c>
      <c r="I9" s="2" t="s">
        <v>12</v>
      </c>
    </row>
    <row r="10" spans="1:9" ht="13.5" thickBot="1">
      <c r="A10" s="56" t="s">
        <v>8</v>
      </c>
      <c r="B10" s="57" t="s">
        <v>101</v>
      </c>
      <c r="C10" s="57" t="s">
        <v>9</v>
      </c>
      <c r="D10" s="57" t="s">
        <v>10</v>
      </c>
      <c r="E10" s="58" t="s">
        <v>11</v>
      </c>
      <c r="F10" s="17">
        <v>723110.09</v>
      </c>
      <c r="G10" s="9">
        <v>586533.05</v>
      </c>
      <c r="H10" s="9">
        <v>586533.05</v>
      </c>
      <c r="I10" s="3" t="s">
        <v>14</v>
      </c>
    </row>
    <row r="11" spans="1:9" s="54" customFormat="1" ht="13.5" thickBot="1">
      <c r="A11" s="60"/>
      <c r="B11" s="61"/>
      <c r="C11" s="61"/>
      <c r="D11" s="61"/>
      <c r="E11" s="62"/>
      <c r="F11" s="20">
        <f>SUM(F7:F10)</f>
        <v>11883355.61</v>
      </c>
      <c r="G11" s="20">
        <f>SUM(G7:G10)</f>
        <v>11534603.72</v>
      </c>
      <c r="H11" s="20">
        <f>SUM(H7:H10)</f>
        <v>11534603.72</v>
      </c>
      <c r="I11" s="64"/>
    </row>
    <row r="12" spans="1:9" ht="12.75">
      <c r="A12" s="39" t="s">
        <v>84</v>
      </c>
      <c r="B12" s="40" t="s">
        <v>100</v>
      </c>
      <c r="C12" s="40" t="s">
        <v>15</v>
      </c>
      <c r="D12" s="40" t="s">
        <v>16</v>
      </c>
      <c r="E12" s="59" t="s">
        <v>17</v>
      </c>
      <c r="F12" s="19"/>
      <c r="G12" s="4">
        <v>2676776.22</v>
      </c>
      <c r="H12" s="4"/>
      <c r="I12" s="5" t="s">
        <v>13</v>
      </c>
    </row>
    <row r="13" spans="1:9" ht="12.75">
      <c r="A13" s="29" t="s">
        <v>8</v>
      </c>
      <c r="B13" s="30" t="s">
        <v>101</v>
      </c>
      <c r="C13" s="30" t="s">
        <v>15</v>
      </c>
      <c r="D13" s="30" t="s">
        <v>16</v>
      </c>
      <c r="E13" s="50" t="s">
        <v>17</v>
      </c>
      <c r="F13" s="16">
        <v>5936795.1</v>
      </c>
      <c r="G13" s="1">
        <v>2732309.29</v>
      </c>
      <c r="H13" s="1">
        <v>5409085.51</v>
      </c>
      <c r="I13" s="2" t="s">
        <v>13</v>
      </c>
    </row>
    <row r="14" spans="1:9" ht="12.75">
      <c r="A14" s="29" t="s">
        <v>8</v>
      </c>
      <c r="B14" s="30" t="s">
        <v>101</v>
      </c>
      <c r="C14" s="30" t="s">
        <v>15</v>
      </c>
      <c r="D14" s="30" t="s">
        <v>16</v>
      </c>
      <c r="E14" s="50" t="s">
        <v>17</v>
      </c>
      <c r="F14" s="16">
        <v>735342.32</v>
      </c>
      <c r="G14" s="1">
        <v>479735.34</v>
      </c>
      <c r="H14" s="1">
        <v>479735.34</v>
      </c>
      <c r="I14" s="2" t="s">
        <v>12</v>
      </c>
    </row>
    <row r="15" spans="1:9" ht="12.75">
      <c r="A15" s="29" t="s">
        <v>8</v>
      </c>
      <c r="B15" s="30" t="s">
        <v>101</v>
      </c>
      <c r="C15" s="30" t="s">
        <v>15</v>
      </c>
      <c r="D15" s="30" t="s">
        <v>16</v>
      </c>
      <c r="E15" s="50" t="s">
        <v>17</v>
      </c>
      <c r="F15" s="16">
        <v>1288150.58</v>
      </c>
      <c r="G15" s="1">
        <v>1144473.7</v>
      </c>
      <c r="H15" s="1">
        <v>1144473.7</v>
      </c>
      <c r="I15" s="2" t="s">
        <v>14</v>
      </c>
    </row>
    <row r="16" spans="1:9" ht="13.5" thickBot="1">
      <c r="A16" s="56" t="s">
        <v>8</v>
      </c>
      <c r="B16" s="57" t="s">
        <v>101</v>
      </c>
      <c r="C16" s="57" t="s">
        <v>15</v>
      </c>
      <c r="D16" s="57" t="s">
        <v>16</v>
      </c>
      <c r="E16" s="58" t="s">
        <v>17</v>
      </c>
      <c r="F16" s="17">
        <v>70686</v>
      </c>
      <c r="G16" s="9">
        <v>70686</v>
      </c>
      <c r="H16" s="9">
        <v>78461.46</v>
      </c>
      <c r="I16" s="3" t="s">
        <v>18</v>
      </c>
    </row>
    <row r="17" spans="1:9" s="54" customFormat="1" ht="13.5" thickBot="1">
      <c r="A17" s="60"/>
      <c r="B17" s="61"/>
      <c r="C17" s="61"/>
      <c r="D17" s="61"/>
      <c r="E17" s="62"/>
      <c r="F17" s="20">
        <f>SUM(F12:F16)</f>
        <v>8030974</v>
      </c>
      <c r="G17" s="20">
        <f>SUM(G12:G16)</f>
        <v>7103980.55</v>
      </c>
      <c r="H17" s="20">
        <f>SUM(H12:H16)</f>
        <v>7111756.01</v>
      </c>
      <c r="I17" s="64"/>
    </row>
    <row r="18" spans="1:9" ht="12.75">
      <c r="A18" s="39" t="s">
        <v>8</v>
      </c>
      <c r="B18" s="40" t="s">
        <v>101</v>
      </c>
      <c r="C18" s="40" t="s">
        <v>19</v>
      </c>
      <c r="D18" s="40" t="s">
        <v>20</v>
      </c>
      <c r="E18" s="59" t="s">
        <v>21</v>
      </c>
      <c r="F18" s="19">
        <v>960383.13</v>
      </c>
      <c r="G18" s="4">
        <v>887462.11</v>
      </c>
      <c r="H18" s="4">
        <v>887462.11</v>
      </c>
      <c r="I18" s="5" t="s">
        <v>13</v>
      </c>
    </row>
    <row r="19" spans="1:9" ht="12.75">
      <c r="A19" s="29" t="s">
        <v>8</v>
      </c>
      <c r="B19" s="30" t="s">
        <v>101</v>
      </c>
      <c r="C19" s="30" t="s">
        <v>19</v>
      </c>
      <c r="D19" s="30" t="s">
        <v>20</v>
      </c>
      <c r="E19" s="50" t="s">
        <v>21</v>
      </c>
      <c r="F19" s="16">
        <v>9273.15</v>
      </c>
      <c r="G19" s="1"/>
      <c r="H19" s="1"/>
      <c r="I19" s="215" t="s">
        <v>12</v>
      </c>
    </row>
    <row r="20" spans="1:9" ht="13.5" thickBot="1">
      <c r="A20" s="56" t="s">
        <v>8</v>
      </c>
      <c r="B20" s="57" t="s">
        <v>101</v>
      </c>
      <c r="C20" s="57" t="s">
        <v>19</v>
      </c>
      <c r="D20" s="57" t="s">
        <v>20</v>
      </c>
      <c r="E20" s="58" t="s">
        <v>21</v>
      </c>
      <c r="F20" s="17">
        <v>166256.93</v>
      </c>
      <c r="G20" s="9">
        <v>144858.92</v>
      </c>
      <c r="H20" s="9">
        <v>144858.92</v>
      </c>
      <c r="I20" s="3" t="s">
        <v>14</v>
      </c>
    </row>
    <row r="21" spans="1:9" s="54" customFormat="1" ht="13.5" thickBot="1">
      <c r="A21" s="60"/>
      <c r="B21" s="61"/>
      <c r="C21" s="61"/>
      <c r="D21" s="61"/>
      <c r="E21" s="62"/>
      <c r="F21" s="20">
        <f>SUM(F18:F20)</f>
        <v>1135913.21</v>
      </c>
      <c r="G21" s="20">
        <f>SUM(G18:G20)</f>
        <v>1032321.03</v>
      </c>
      <c r="H21" s="20">
        <f>SUM(H18:H20)</f>
        <v>1032321.03</v>
      </c>
      <c r="I21" s="64"/>
    </row>
    <row r="22" spans="1:9" ht="12.75">
      <c r="A22" s="39" t="s">
        <v>8</v>
      </c>
      <c r="B22" s="40" t="s">
        <v>101</v>
      </c>
      <c r="C22" s="40" t="s">
        <v>22</v>
      </c>
      <c r="D22" s="40" t="s">
        <v>23</v>
      </c>
      <c r="E22" s="59" t="s">
        <v>24</v>
      </c>
      <c r="F22" s="19">
        <v>567838.14</v>
      </c>
      <c r="G22" s="4">
        <v>567770.1</v>
      </c>
      <c r="H22" s="4">
        <v>611589.1</v>
      </c>
      <c r="I22" s="5" t="s">
        <v>13</v>
      </c>
    </row>
    <row r="23" spans="1:9" ht="12.75">
      <c r="A23" s="29" t="s">
        <v>8</v>
      </c>
      <c r="B23" s="30" t="s">
        <v>101</v>
      </c>
      <c r="C23" s="30" t="s">
        <v>22</v>
      </c>
      <c r="D23" s="30" t="s">
        <v>23</v>
      </c>
      <c r="E23" s="50" t="s">
        <v>24</v>
      </c>
      <c r="F23" s="16">
        <v>241846.58</v>
      </c>
      <c r="G23" s="1">
        <v>203983.3</v>
      </c>
      <c r="H23" s="1">
        <v>203983.3</v>
      </c>
      <c r="I23" s="2" t="s">
        <v>12</v>
      </c>
    </row>
    <row r="24" spans="1:9" ht="12.75">
      <c r="A24" s="29" t="s">
        <v>8</v>
      </c>
      <c r="B24" s="30" t="s">
        <v>101</v>
      </c>
      <c r="C24" s="30" t="s">
        <v>22</v>
      </c>
      <c r="D24" s="30" t="s">
        <v>23</v>
      </c>
      <c r="E24" s="50" t="s">
        <v>24</v>
      </c>
      <c r="F24" s="16">
        <v>222873</v>
      </c>
      <c r="G24" s="1">
        <v>181764</v>
      </c>
      <c r="H24" s="1">
        <v>181764</v>
      </c>
      <c r="I24" s="2" t="s">
        <v>14</v>
      </c>
    </row>
    <row r="25" spans="1:9" ht="13.5" thickBot="1">
      <c r="A25" s="56" t="s">
        <v>8</v>
      </c>
      <c r="B25" s="57" t="s">
        <v>101</v>
      </c>
      <c r="C25" s="57" t="s">
        <v>22</v>
      </c>
      <c r="D25" s="57" t="s">
        <v>23</v>
      </c>
      <c r="E25" s="58" t="s">
        <v>24</v>
      </c>
      <c r="F25" s="17">
        <v>94012.38</v>
      </c>
      <c r="G25" s="9">
        <v>51129.54</v>
      </c>
      <c r="H25" s="9">
        <v>51129.54</v>
      </c>
      <c r="I25" s="3" t="s">
        <v>18</v>
      </c>
    </row>
    <row r="26" spans="1:9" s="54" customFormat="1" ht="13.5" thickBot="1">
      <c r="A26" s="60"/>
      <c r="B26" s="61"/>
      <c r="C26" s="61"/>
      <c r="D26" s="61"/>
      <c r="E26" s="62"/>
      <c r="F26" s="20">
        <f>SUM(F22:F25)</f>
        <v>1126570.1</v>
      </c>
      <c r="G26" s="20">
        <f>SUM(G22:G25)</f>
        <v>1004646.94</v>
      </c>
      <c r="H26" s="20">
        <f>SUM(H22:H25)</f>
        <v>1048465.94</v>
      </c>
      <c r="I26" s="64"/>
    </row>
    <row r="27" spans="1:9" ht="12.75">
      <c r="A27" s="39" t="s">
        <v>8</v>
      </c>
      <c r="B27" s="40" t="s">
        <v>101</v>
      </c>
      <c r="C27" s="40" t="s">
        <v>25</v>
      </c>
      <c r="D27" s="40" t="s">
        <v>26</v>
      </c>
      <c r="E27" s="59" t="s">
        <v>27</v>
      </c>
      <c r="F27" s="19">
        <v>962084.7</v>
      </c>
      <c r="G27" s="4">
        <v>848771.71</v>
      </c>
      <c r="H27" s="4">
        <v>848771.71</v>
      </c>
      <c r="I27" s="5" t="s">
        <v>13</v>
      </c>
    </row>
    <row r="28" spans="1:9" ht="12.75">
      <c r="A28" s="29" t="s">
        <v>8</v>
      </c>
      <c r="B28" s="30" t="s">
        <v>101</v>
      </c>
      <c r="C28" s="30" t="s">
        <v>25</v>
      </c>
      <c r="D28" s="30" t="s">
        <v>26</v>
      </c>
      <c r="E28" s="50" t="s">
        <v>27</v>
      </c>
      <c r="F28" s="16">
        <v>37570</v>
      </c>
      <c r="G28" s="1">
        <v>29764.3</v>
      </c>
      <c r="H28" s="1">
        <v>29764.3</v>
      </c>
      <c r="I28" s="2" t="s">
        <v>12</v>
      </c>
    </row>
    <row r="29" spans="1:9" ht="13.5" thickBot="1">
      <c r="A29" s="56" t="s">
        <v>8</v>
      </c>
      <c r="B29" s="57" t="s">
        <v>101</v>
      </c>
      <c r="C29" s="57" t="s">
        <v>25</v>
      </c>
      <c r="D29" s="57" t="s">
        <v>26</v>
      </c>
      <c r="E29" s="58" t="s">
        <v>27</v>
      </c>
      <c r="F29" s="17">
        <v>356385</v>
      </c>
      <c r="G29" s="9">
        <v>308283</v>
      </c>
      <c r="H29" s="9">
        <v>308283</v>
      </c>
      <c r="I29" s="3" t="s">
        <v>14</v>
      </c>
    </row>
    <row r="30" spans="1:9" s="54" customFormat="1" ht="13.5" thickBot="1">
      <c r="A30" s="60"/>
      <c r="B30" s="61"/>
      <c r="C30" s="61"/>
      <c r="D30" s="61"/>
      <c r="E30" s="62"/>
      <c r="F30" s="20">
        <f>SUM(F27:F29)</f>
        <v>1356039.7</v>
      </c>
      <c r="G30" s="20">
        <f>SUM(G27:G29)</f>
        <v>1186819.01</v>
      </c>
      <c r="H30" s="20">
        <f>SUM(H27:H29)</f>
        <v>1186819.01</v>
      </c>
      <c r="I30" s="64"/>
    </row>
    <row r="31" spans="1:9" ht="12.75">
      <c r="A31" s="39" t="s">
        <v>8</v>
      </c>
      <c r="B31" s="40" t="s">
        <v>101</v>
      </c>
      <c r="C31" s="40" t="s">
        <v>28</v>
      </c>
      <c r="D31" s="40" t="s">
        <v>29</v>
      </c>
      <c r="E31" s="59" t="s">
        <v>30</v>
      </c>
      <c r="F31" s="19">
        <v>1307590.45</v>
      </c>
      <c r="G31" s="4">
        <v>1163125.71</v>
      </c>
      <c r="H31" s="4">
        <v>1163125.71</v>
      </c>
      <c r="I31" s="5" t="s">
        <v>13</v>
      </c>
    </row>
    <row r="32" spans="1:9" ht="12.75">
      <c r="A32" s="29" t="s">
        <v>8</v>
      </c>
      <c r="B32" s="30" t="s">
        <v>101</v>
      </c>
      <c r="C32" s="30" t="s">
        <v>28</v>
      </c>
      <c r="D32" s="30" t="s">
        <v>29</v>
      </c>
      <c r="E32" s="50" t="s">
        <v>30</v>
      </c>
      <c r="F32" s="16">
        <v>950431.56</v>
      </c>
      <c r="G32" s="1">
        <v>870314.42</v>
      </c>
      <c r="H32" s="1">
        <v>870314.42</v>
      </c>
      <c r="I32" s="2" t="s">
        <v>12</v>
      </c>
    </row>
    <row r="33" spans="1:9" ht="13.5" thickBot="1">
      <c r="A33" s="56" t="s">
        <v>8</v>
      </c>
      <c r="B33" s="57" t="s">
        <v>101</v>
      </c>
      <c r="C33" s="57" t="s">
        <v>28</v>
      </c>
      <c r="D33" s="57" t="s">
        <v>29</v>
      </c>
      <c r="E33" s="58" t="s">
        <v>30</v>
      </c>
      <c r="F33" s="17">
        <v>57818.87</v>
      </c>
      <c r="G33" s="9">
        <v>57818.04</v>
      </c>
      <c r="H33" s="9">
        <v>60509.41</v>
      </c>
      <c r="I33" s="3" t="s">
        <v>14</v>
      </c>
    </row>
    <row r="34" spans="1:9" s="54" customFormat="1" ht="13.5" thickBot="1">
      <c r="A34" s="60"/>
      <c r="B34" s="61"/>
      <c r="C34" s="61"/>
      <c r="D34" s="61"/>
      <c r="E34" s="62"/>
      <c r="F34" s="20">
        <f>SUM(F31:F33)</f>
        <v>2315840.88</v>
      </c>
      <c r="G34" s="20">
        <f>SUM(G31:G33)</f>
        <v>2091258.17</v>
      </c>
      <c r="H34" s="20">
        <f>SUM(H31:H33)</f>
        <v>2093949.5399999998</v>
      </c>
      <c r="I34" s="64"/>
    </row>
    <row r="35" spans="1:9" ht="12.75">
      <c r="A35" s="39" t="s">
        <v>8</v>
      </c>
      <c r="B35" s="40" t="s">
        <v>101</v>
      </c>
      <c r="C35" s="40" t="s">
        <v>31</v>
      </c>
      <c r="D35" s="40" t="s">
        <v>32</v>
      </c>
      <c r="E35" s="59" t="s">
        <v>33</v>
      </c>
      <c r="F35" s="19">
        <v>82923.62</v>
      </c>
      <c r="G35" s="4">
        <v>57800.6</v>
      </c>
      <c r="H35" s="4">
        <v>57800.6</v>
      </c>
      <c r="I35" s="5" t="s">
        <v>13</v>
      </c>
    </row>
    <row r="36" spans="1:9" ht="12.75">
      <c r="A36" s="29" t="s">
        <v>8</v>
      </c>
      <c r="B36" s="30" t="s">
        <v>101</v>
      </c>
      <c r="C36" s="30" t="s">
        <v>31</v>
      </c>
      <c r="D36" s="30" t="s">
        <v>32</v>
      </c>
      <c r="E36" s="50" t="s">
        <v>33</v>
      </c>
      <c r="F36" s="16">
        <v>72677.25</v>
      </c>
      <c r="G36" s="1">
        <v>70539.68</v>
      </c>
      <c r="H36" s="1">
        <v>70539.68</v>
      </c>
      <c r="I36" s="2" t="s">
        <v>12</v>
      </c>
    </row>
    <row r="37" spans="1:9" ht="13.5" thickBot="1">
      <c r="A37" s="56" t="s">
        <v>8</v>
      </c>
      <c r="B37" s="57" t="s">
        <v>101</v>
      </c>
      <c r="C37" s="57" t="s">
        <v>31</v>
      </c>
      <c r="D37" s="57" t="s">
        <v>32</v>
      </c>
      <c r="E37" s="58" t="s">
        <v>33</v>
      </c>
      <c r="F37" s="17">
        <v>36302.55</v>
      </c>
      <c r="G37" s="9">
        <v>36286.3</v>
      </c>
      <c r="H37" s="9">
        <v>43454.57</v>
      </c>
      <c r="I37" s="3" t="s">
        <v>14</v>
      </c>
    </row>
    <row r="38" spans="1:9" s="54" customFormat="1" ht="13.5" thickBot="1">
      <c r="A38" s="60"/>
      <c r="B38" s="61"/>
      <c r="C38" s="61"/>
      <c r="D38" s="61"/>
      <c r="E38" s="62"/>
      <c r="F38" s="20">
        <f>SUM(F35:F37)</f>
        <v>191903.41999999998</v>
      </c>
      <c r="G38" s="20">
        <f>SUM(G35:G37)</f>
        <v>164626.58000000002</v>
      </c>
      <c r="H38" s="20">
        <f>SUM(H35:H37)</f>
        <v>171794.85</v>
      </c>
      <c r="I38" s="64"/>
    </row>
    <row r="39" spans="1:9" ht="12.75">
      <c r="A39" s="39" t="s">
        <v>8</v>
      </c>
      <c r="B39" s="40" t="s">
        <v>101</v>
      </c>
      <c r="C39" s="40" t="s">
        <v>34</v>
      </c>
      <c r="D39" s="40" t="s">
        <v>35</v>
      </c>
      <c r="E39" s="59" t="s">
        <v>36</v>
      </c>
      <c r="F39" s="19">
        <v>26634.39</v>
      </c>
      <c r="G39" s="4">
        <v>11245.55</v>
      </c>
      <c r="H39" s="4">
        <v>11245.55</v>
      </c>
      <c r="I39" s="5" t="s">
        <v>13</v>
      </c>
    </row>
    <row r="40" spans="1:9" ht="13.5" thickBot="1">
      <c r="A40" s="56" t="s">
        <v>8</v>
      </c>
      <c r="B40" s="57" t="s">
        <v>101</v>
      </c>
      <c r="C40" s="57" t="s">
        <v>34</v>
      </c>
      <c r="D40" s="57" t="s">
        <v>35</v>
      </c>
      <c r="E40" s="58" t="s">
        <v>36</v>
      </c>
      <c r="F40" s="17">
        <v>4894.58</v>
      </c>
      <c r="G40" s="9"/>
      <c r="H40" s="9"/>
      <c r="I40" s="97" t="s">
        <v>14</v>
      </c>
    </row>
    <row r="41" spans="1:9" s="54" customFormat="1" ht="13.5" thickBot="1">
      <c r="A41" s="60"/>
      <c r="B41" s="61"/>
      <c r="C41" s="61"/>
      <c r="D41" s="61"/>
      <c r="E41" s="62"/>
      <c r="F41" s="20">
        <f>SUM(F39:F40)</f>
        <v>31528.97</v>
      </c>
      <c r="G41" s="20">
        <f>SUM(G39:G40)</f>
        <v>11245.55</v>
      </c>
      <c r="H41" s="20">
        <f>SUM(H39:H40)</f>
        <v>11245.55</v>
      </c>
      <c r="I41" s="64"/>
    </row>
    <row r="42" spans="1:9" ht="12.75">
      <c r="A42" s="39" t="s">
        <v>8</v>
      </c>
      <c r="B42" s="40" t="s">
        <v>101</v>
      </c>
      <c r="C42" s="40" t="s">
        <v>37</v>
      </c>
      <c r="D42" s="40" t="s">
        <v>38</v>
      </c>
      <c r="E42" s="59" t="s">
        <v>39</v>
      </c>
      <c r="F42" s="19">
        <v>65547.98</v>
      </c>
      <c r="G42" s="4">
        <v>65193.23</v>
      </c>
      <c r="H42" s="4">
        <v>81819.14</v>
      </c>
      <c r="I42" s="5" t="s">
        <v>13</v>
      </c>
    </row>
    <row r="43" spans="1:9" ht="13.5" thickBot="1">
      <c r="A43" s="56" t="s">
        <v>8</v>
      </c>
      <c r="B43" s="57" t="s">
        <v>101</v>
      </c>
      <c r="C43" s="57" t="s">
        <v>37</v>
      </c>
      <c r="D43" s="57" t="s">
        <v>38</v>
      </c>
      <c r="E43" s="58" t="s">
        <v>39</v>
      </c>
      <c r="F43" s="17">
        <v>199988.23</v>
      </c>
      <c r="G43" s="9">
        <v>192141.29</v>
      </c>
      <c r="H43" s="9">
        <v>192141.29</v>
      </c>
      <c r="I43" s="3" t="s">
        <v>14</v>
      </c>
    </row>
    <row r="44" spans="1:9" s="54" customFormat="1" ht="13.5" thickBot="1">
      <c r="A44" s="60"/>
      <c r="B44" s="61"/>
      <c r="C44" s="61"/>
      <c r="D44" s="61"/>
      <c r="E44" s="62"/>
      <c r="F44" s="20">
        <f>SUM(F42:F43)</f>
        <v>265536.21</v>
      </c>
      <c r="G44" s="20">
        <f>SUM(G42:G43)</f>
        <v>257334.52000000002</v>
      </c>
      <c r="H44" s="20">
        <f>SUM(H42:H43)</f>
        <v>273960.43</v>
      </c>
      <c r="I44" s="64"/>
    </row>
    <row r="45" spans="1:9" ht="12.75">
      <c r="A45" s="39" t="s">
        <v>8</v>
      </c>
      <c r="B45" s="40" t="s">
        <v>101</v>
      </c>
      <c r="C45" s="40" t="s">
        <v>40</v>
      </c>
      <c r="D45" s="40" t="s">
        <v>79</v>
      </c>
      <c r="E45" s="59" t="s">
        <v>42</v>
      </c>
      <c r="F45" s="19">
        <v>125513.96</v>
      </c>
      <c r="G45" s="4">
        <v>124975.85</v>
      </c>
      <c r="H45" s="4">
        <v>141409.7</v>
      </c>
      <c r="I45" s="5" t="s">
        <v>13</v>
      </c>
    </row>
    <row r="46" spans="1:9" ht="13.5" thickBot="1">
      <c r="A46" s="56" t="s">
        <v>8</v>
      </c>
      <c r="B46" s="57" t="s">
        <v>101</v>
      </c>
      <c r="C46" s="57" t="s">
        <v>40</v>
      </c>
      <c r="D46" s="57" t="s">
        <v>79</v>
      </c>
      <c r="E46" s="58" t="s">
        <v>42</v>
      </c>
      <c r="F46" s="17">
        <v>2004</v>
      </c>
      <c r="G46" s="9"/>
      <c r="H46" s="9"/>
      <c r="I46" s="97" t="s">
        <v>14</v>
      </c>
    </row>
    <row r="47" spans="1:9" s="54" customFormat="1" ht="13.5" thickBot="1">
      <c r="A47" s="60"/>
      <c r="B47" s="61"/>
      <c r="C47" s="61"/>
      <c r="D47" s="61"/>
      <c r="E47" s="62"/>
      <c r="F47" s="20">
        <f>SUM(F45:F46)</f>
        <v>127517.96</v>
      </c>
      <c r="G47" s="20">
        <f>SUM(G45:G46)</f>
        <v>124975.85</v>
      </c>
      <c r="H47" s="20">
        <f>SUM(H45:H46)</f>
        <v>141409.7</v>
      </c>
      <c r="I47" s="64"/>
    </row>
    <row r="48" spans="1:9" ht="12.75">
      <c r="A48" s="39" t="s">
        <v>8</v>
      </c>
      <c r="B48" s="40" t="s">
        <v>101</v>
      </c>
      <c r="C48" s="40" t="s">
        <v>43</v>
      </c>
      <c r="D48" s="40" t="s">
        <v>44</v>
      </c>
      <c r="E48" s="59" t="s">
        <v>45</v>
      </c>
      <c r="F48" s="19">
        <v>423188.41</v>
      </c>
      <c r="G48" s="4">
        <v>423027.2</v>
      </c>
      <c r="H48" s="4">
        <v>445944.72</v>
      </c>
      <c r="I48" s="5" t="s">
        <v>13</v>
      </c>
    </row>
    <row r="49" spans="1:9" ht="12.75">
      <c r="A49" s="29" t="s">
        <v>8</v>
      </c>
      <c r="B49" s="30" t="s">
        <v>101</v>
      </c>
      <c r="C49" s="30" t="s">
        <v>43</v>
      </c>
      <c r="D49" s="30" t="s">
        <v>44</v>
      </c>
      <c r="E49" s="50" t="s">
        <v>45</v>
      </c>
      <c r="F49" s="16">
        <v>155445.34</v>
      </c>
      <c r="G49" s="1">
        <v>135963.99</v>
      </c>
      <c r="H49" s="1">
        <v>135963.99</v>
      </c>
      <c r="I49" s="2" t="s">
        <v>12</v>
      </c>
    </row>
    <row r="50" spans="1:9" ht="12.75">
      <c r="A50" s="29" t="s">
        <v>8</v>
      </c>
      <c r="B50" s="30" t="s">
        <v>101</v>
      </c>
      <c r="C50" s="30" t="s">
        <v>43</v>
      </c>
      <c r="D50" s="30" t="s">
        <v>44</v>
      </c>
      <c r="E50" s="50" t="s">
        <v>45</v>
      </c>
      <c r="F50" s="16">
        <v>237732.17</v>
      </c>
      <c r="G50" s="1">
        <v>237560.59</v>
      </c>
      <c r="H50" s="1">
        <v>252684.22</v>
      </c>
      <c r="I50" s="2" t="s">
        <v>14</v>
      </c>
    </row>
    <row r="51" spans="1:9" ht="13.5" thickBot="1">
      <c r="A51" s="56" t="s">
        <v>8</v>
      </c>
      <c r="B51" s="57" t="s">
        <v>101</v>
      </c>
      <c r="C51" s="57" t="s">
        <v>43</v>
      </c>
      <c r="D51" s="57" t="s">
        <v>44</v>
      </c>
      <c r="E51" s="58" t="s">
        <v>45</v>
      </c>
      <c r="F51" s="17">
        <v>35814.24</v>
      </c>
      <c r="G51" s="9">
        <v>33929.28</v>
      </c>
      <c r="H51" s="9">
        <v>33929.28</v>
      </c>
      <c r="I51" s="3" t="s">
        <v>18</v>
      </c>
    </row>
    <row r="52" spans="1:9" s="54" customFormat="1" ht="13.5" thickBot="1">
      <c r="A52" s="60"/>
      <c r="B52" s="61"/>
      <c r="C52" s="61"/>
      <c r="D52" s="61"/>
      <c r="E52" s="62"/>
      <c r="F52" s="20">
        <f>SUM(F48:F51)</f>
        <v>852180.16</v>
      </c>
      <c r="G52" s="20">
        <f>SUM(G48:G51)</f>
        <v>830481.0599999999</v>
      </c>
      <c r="H52" s="20">
        <f>SUM(H48:H51)</f>
        <v>868522.21</v>
      </c>
      <c r="I52" s="64"/>
    </row>
    <row r="53" spans="1:9" ht="12.75">
      <c r="A53" s="27" t="s">
        <v>8</v>
      </c>
      <c r="B53" s="28" t="s">
        <v>101</v>
      </c>
      <c r="C53" s="28" t="s">
        <v>46</v>
      </c>
      <c r="D53" s="28" t="s">
        <v>47</v>
      </c>
      <c r="E53" s="55" t="s">
        <v>48</v>
      </c>
      <c r="F53" s="15">
        <v>61864.81</v>
      </c>
      <c r="G53" s="7">
        <v>61299.68</v>
      </c>
      <c r="H53" s="7">
        <v>108529.58</v>
      </c>
      <c r="I53" s="8" t="s">
        <v>13</v>
      </c>
    </row>
    <row r="54" spans="1:9" ht="13.5" thickBot="1">
      <c r="A54" s="56" t="s">
        <v>8</v>
      </c>
      <c r="B54" s="57" t="s">
        <v>101</v>
      </c>
      <c r="C54" s="57" t="s">
        <v>46</v>
      </c>
      <c r="D54" s="57" t="s">
        <v>47</v>
      </c>
      <c r="E54" s="58" t="s">
        <v>48</v>
      </c>
      <c r="F54" s="17">
        <v>133842.51</v>
      </c>
      <c r="G54" s="9">
        <v>125120.92</v>
      </c>
      <c r="H54" s="9">
        <v>125120.92</v>
      </c>
      <c r="I54" s="3" t="s">
        <v>14</v>
      </c>
    </row>
    <row r="55" spans="1:9" s="54" customFormat="1" ht="13.5" thickBot="1">
      <c r="A55" s="60"/>
      <c r="B55" s="61"/>
      <c r="C55" s="61"/>
      <c r="D55" s="61"/>
      <c r="E55" s="62"/>
      <c r="F55" s="20">
        <f>SUM(F53:F54)</f>
        <v>195707.32</v>
      </c>
      <c r="G55" s="20">
        <f>SUM(G53:G54)</f>
        <v>186420.6</v>
      </c>
      <c r="H55" s="20">
        <f>SUM(H53:H54)</f>
        <v>233650.5</v>
      </c>
      <c r="I55" s="64"/>
    </row>
    <row r="56" spans="1:9" ht="12.75">
      <c r="A56" s="39" t="s">
        <v>8</v>
      </c>
      <c r="B56" s="40" t="s">
        <v>101</v>
      </c>
      <c r="C56" s="40" t="s">
        <v>49</v>
      </c>
      <c r="D56" s="40" t="s">
        <v>50</v>
      </c>
      <c r="E56" s="59" t="s">
        <v>51</v>
      </c>
      <c r="F56" s="19">
        <v>41980.08</v>
      </c>
      <c r="G56" s="4">
        <v>41214.5</v>
      </c>
      <c r="H56" s="4">
        <v>41214.5</v>
      </c>
      <c r="I56" s="5" t="s">
        <v>13</v>
      </c>
    </row>
    <row r="57" spans="1:9" ht="12.75">
      <c r="A57" s="29" t="s">
        <v>8</v>
      </c>
      <c r="B57" s="30" t="s">
        <v>101</v>
      </c>
      <c r="C57" s="30" t="s">
        <v>49</v>
      </c>
      <c r="D57" s="30" t="s">
        <v>50</v>
      </c>
      <c r="E57" s="50" t="s">
        <v>51</v>
      </c>
      <c r="F57" s="16">
        <v>66264.55</v>
      </c>
      <c r="G57" s="1">
        <v>65108.52</v>
      </c>
      <c r="H57" s="1">
        <v>67140.99</v>
      </c>
      <c r="I57" s="2" t="s">
        <v>12</v>
      </c>
    </row>
    <row r="58" spans="1:9" ht="13.5" thickBot="1">
      <c r="A58" s="56" t="s">
        <v>8</v>
      </c>
      <c r="B58" s="57" t="s">
        <v>101</v>
      </c>
      <c r="C58" s="57" t="s">
        <v>49</v>
      </c>
      <c r="D58" s="57" t="s">
        <v>50</v>
      </c>
      <c r="E58" s="58" t="s">
        <v>51</v>
      </c>
      <c r="F58" s="17">
        <v>16491.13</v>
      </c>
      <c r="G58" s="9">
        <v>16489.2</v>
      </c>
      <c r="H58" s="9">
        <v>20232.09</v>
      </c>
      <c r="I58" s="3" t="s">
        <v>14</v>
      </c>
    </row>
    <row r="59" spans="1:9" s="54" customFormat="1" ht="13.5" thickBot="1">
      <c r="A59" s="60"/>
      <c r="B59" s="61"/>
      <c r="C59" s="61"/>
      <c r="D59" s="61"/>
      <c r="E59" s="62"/>
      <c r="F59" s="20">
        <f>SUM(F56:F58)</f>
        <v>124735.76000000001</v>
      </c>
      <c r="G59" s="20">
        <f>SUM(G56:G58)</f>
        <v>122812.21999999999</v>
      </c>
      <c r="H59" s="20">
        <f>SUM(H56:H58)</f>
        <v>128587.58</v>
      </c>
      <c r="I59" s="64"/>
    </row>
    <row r="60" spans="1:9" ht="12.75">
      <c r="A60" s="39" t="s">
        <v>84</v>
      </c>
      <c r="B60" s="40" t="s">
        <v>100</v>
      </c>
      <c r="C60" s="40" t="s">
        <v>55</v>
      </c>
      <c r="D60" s="40" t="s">
        <v>56</v>
      </c>
      <c r="E60" s="59" t="s">
        <v>57</v>
      </c>
      <c r="F60" s="19"/>
      <c r="G60" s="4">
        <v>1183806</v>
      </c>
      <c r="H60" s="4"/>
      <c r="I60" s="5" t="s">
        <v>13</v>
      </c>
    </row>
    <row r="61" spans="1:9" ht="12.75">
      <c r="A61" s="29" t="s">
        <v>8</v>
      </c>
      <c r="B61" s="30" t="s">
        <v>101</v>
      </c>
      <c r="C61" s="30" t="s">
        <v>55</v>
      </c>
      <c r="D61" s="30" t="s">
        <v>56</v>
      </c>
      <c r="E61" s="50" t="s">
        <v>57</v>
      </c>
      <c r="F61" s="16">
        <v>2722753.8</v>
      </c>
      <c r="G61" s="1">
        <v>977552.84</v>
      </c>
      <c r="H61" s="1">
        <v>2161358.84</v>
      </c>
      <c r="I61" s="2" t="s">
        <v>13</v>
      </c>
    </row>
    <row r="62" spans="1:9" ht="12.75">
      <c r="A62" s="29" t="s">
        <v>8</v>
      </c>
      <c r="B62" s="30" t="s">
        <v>101</v>
      </c>
      <c r="C62" s="30" t="s">
        <v>55</v>
      </c>
      <c r="D62" s="30" t="s">
        <v>56</v>
      </c>
      <c r="E62" s="50" t="s">
        <v>57</v>
      </c>
      <c r="F62" s="16">
        <v>4873.68</v>
      </c>
      <c r="G62" s="1">
        <v>3318.16</v>
      </c>
      <c r="H62" s="1">
        <v>9954.49</v>
      </c>
      <c r="I62" s="2" t="s">
        <v>12</v>
      </c>
    </row>
    <row r="63" spans="1:9" ht="13.5" thickBot="1">
      <c r="A63" s="56" t="s">
        <v>8</v>
      </c>
      <c r="B63" s="57" t="s">
        <v>101</v>
      </c>
      <c r="C63" s="57" t="s">
        <v>55</v>
      </c>
      <c r="D63" s="57" t="s">
        <v>56</v>
      </c>
      <c r="E63" s="58" t="s">
        <v>57</v>
      </c>
      <c r="F63" s="17">
        <v>94921.21</v>
      </c>
      <c r="G63" s="9">
        <v>94755.13</v>
      </c>
      <c r="H63" s="9">
        <v>102314.99</v>
      </c>
      <c r="I63" s="3" t="s">
        <v>14</v>
      </c>
    </row>
    <row r="64" spans="1:9" s="54" customFormat="1" ht="13.5" thickBot="1">
      <c r="A64" s="60"/>
      <c r="B64" s="61"/>
      <c r="C64" s="61"/>
      <c r="D64" s="61"/>
      <c r="E64" s="62"/>
      <c r="F64" s="20">
        <f>SUM(F61:F63)</f>
        <v>2822548.69</v>
      </c>
      <c r="G64" s="20">
        <f>SUM(G60:G63)</f>
        <v>2259432.13</v>
      </c>
      <c r="H64" s="20">
        <f>SUM(H60:H63)</f>
        <v>2273628.3200000003</v>
      </c>
      <c r="I64" s="64"/>
    </row>
    <row r="65" spans="1:9" ht="13.5" thickBot="1">
      <c r="A65" s="70" t="s">
        <v>8</v>
      </c>
      <c r="B65" s="71" t="s">
        <v>101</v>
      </c>
      <c r="C65" s="71" t="s">
        <v>58</v>
      </c>
      <c r="D65" s="71" t="s">
        <v>59</v>
      </c>
      <c r="E65" s="72" t="s">
        <v>60</v>
      </c>
      <c r="F65" s="18">
        <v>147198.1</v>
      </c>
      <c r="G65" s="10">
        <v>146387.09</v>
      </c>
      <c r="H65" s="10">
        <v>149374.58</v>
      </c>
      <c r="I65" s="11" t="s">
        <v>12</v>
      </c>
    </row>
    <row r="66" spans="1:9" s="54" customFormat="1" ht="13.5" thickBot="1">
      <c r="A66" s="60"/>
      <c r="B66" s="61"/>
      <c r="C66" s="61"/>
      <c r="D66" s="61"/>
      <c r="E66" s="62"/>
      <c r="F66" s="20">
        <f>SUM(F65)</f>
        <v>147198.1</v>
      </c>
      <c r="G66" s="20">
        <f>SUM(G65)</f>
        <v>146387.09</v>
      </c>
      <c r="H66" s="20">
        <f>SUM(H65)</f>
        <v>149374.58</v>
      </c>
      <c r="I66" s="64"/>
    </row>
    <row r="67" spans="1:9" ht="13.5" thickBot="1">
      <c r="A67" s="70" t="s">
        <v>8</v>
      </c>
      <c r="B67" s="71" t="s">
        <v>101</v>
      </c>
      <c r="C67" s="71" t="s">
        <v>61</v>
      </c>
      <c r="D67" s="71" t="s">
        <v>62</v>
      </c>
      <c r="E67" s="72" t="s">
        <v>63</v>
      </c>
      <c r="F67" s="18">
        <v>43892.23</v>
      </c>
      <c r="G67" s="10">
        <v>41036.41</v>
      </c>
      <c r="H67" s="10">
        <v>41036.41</v>
      </c>
      <c r="I67" s="11" t="s">
        <v>12</v>
      </c>
    </row>
    <row r="68" spans="1:9" s="54" customFormat="1" ht="13.5" thickBot="1">
      <c r="A68" s="60"/>
      <c r="B68" s="61"/>
      <c r="C68" s="61"/>
      <c r="D68" s="61"/>
      <c r="E68" s="62"/>
      <c r="F68" s="20">
        <f>SUM(F67)</f>
        <v>43892.23</v>
      </c>
      <c r="G68" s="20">
        <f>SUM(G67)</f>
        <v>41036.41</v>
      </c>
      <c r="H68" s="20">
        <f>SUM(H67)</f>
        <v>41036.41</v>
      </c>
      <c r="I68" s="64"/>
    </row>
    <row r="69" spans="1:9" ht="13.5" thickBot="1">
      <c r="A69" s="70" t="s">
        <v>8</v>
      </c>
      <c r="B69" s="71" t="s">
        <v>101</v>
      </c>
      <c r="C69" s="71" t="s">
        <v>64</v>
      </c>
      <c r="D69" s="71" t="s">
        <v>65</v>
      </c>
      <c r="E69" s="72" t="s">
        <v>66</v>
      </c>
      <c r="F69" s="18">
        <v>213584.96</v>
      </c>
      <c r="G69" s="10">
        <v>212799.59</v>
      </c>
      <c r="H69" s="10">
        <v>212799.59</v>
      </c>
      <c r="I69" s="11" t="s">
        <v>14</v>
      </c>
    </row>
    <row r="70" spans="1:9" s="54" customFormat="1" ht="13.5" thickBot="1">
      <c r="A70" s="60"/>
      <c r="B70" s="61"/>
      <c r="C70" s="61"/>
      <c r="D70" s="61"/>
      <c r="E70" s="62"/>
      <c r="F70" s="20">
        <f>SUM(F69)</f>
        <v>213584.96</v>
      </c>
      <c r="G70" s="20">
        <f>SUM(G69)</f>
        <v>212799.59</v>
      </c>
      <c r="H70" s="20">
        <f>SUM(H69)</f>
        <v>212799.59</v>
      </c>
      <c r="I70" s="64"/>
    </row>
    <row r="71" spans="1:9" ht="13.5" thickBot="1">
      <c r="A71" s="70" t="s">
        <v>8</v>
      </c>
      <c r="B71" s="71" t="s">
        <v>101</v>
      </c>
      <c r="C71" s="71" t="s">
        <v>67</v>
      </c>
      <c r="D71" s="71" t="s">
        <v>68</v>
      </c>
      <c r="E71" s="72" t="s">
        <v>69</v>
      </c>
      <c r="F71" s="18">
        <v>31510.29</v>
      </c>
      <c r="G71" s="10">
        <v>21405.74</v>
      </c>
      <c r="H71" s="10">
        <v>21405.74</v>
      </c>
      <c r="I71" s="11" t="s">
        <v>14</v>
      </c>
    </row>
    <row r="72" spans="1:9" s="54" customFormat="1" ht="13.5" thickBot="1">
      <c r="A72" s="60"/>
      <c r="B72" s="61"/>
      <c r="C72" s="61"/>
      <c r="D72" s="61"/>
      <c r="E72" s="62"/>
      <c r="F72" s="20">
        <f>SUM(F71)</f>
        <v>31510.29</v>
      </c>
      <c r="G72" s="20">
        <f>SUM(G71)</f>
        <v>21405.74</v>
      </c>
      <c r="H72" s="20">
        <f>SUM(H71)</f>
        <v>21405.74</v>
      </c>
      <c r="I72" s="64"/>
    </row>
    <row r="73" spans="1:9" s="54" customFormat="1" ht="13.5" thickBot="1">
      <c r="A73" s="60"/>
      <c r="B73" s="61"/>
      <c r="C73" s="61"/>
      <c r="D73" s="61"/>
      <c r="E73" s="62"/>
      <c r="F73" s="20">
        <f>F11+F17+F21+F26+F30+F34+F38+F41+F44+F47+F52+F55+F59+F64+F66+F68+F70+F72</f>
        <v>30896537.570000008</v>
      </c>
      <c r="G73" s="20">
        <f>G11+G17+G21+G26+G30+G34+G38+G41+G44+G47+G52+G55+G59+G64+G66+G68+G70+G72</f>
        <v>28332586.759999998</v>
      </c>
      <c r="H73" s="20">
        <f>H11+H17+H21+H26+H30+H34+H38+H41+H44+H47+H52+H55+H59+H64+H66+H68+H70+H72</f>
        <v>28535330.71</v>
      </c>
      <c r="I73" s="64"/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4" max="4" width="63.28125" style="0" customWidth="1"/>
    <col min="5" max="5" width="9.140625" style="0" customWidth="1"/>
    <col min="6" max="8" width="12.7109375" style="0" customWidth="1"/>
    <col min="9" max="9" width="14.140625" style="0" customWidth="1"/>
    <col min="10" max="10" width="12.7109375" style="0" customWidth="1"/>
  </cols>
  <sheetData>
    <row r="1" ht="12.75">
      <c r="J1" s="13"/>
    </row>
    <row r="2" spans="1:10" ht="12.75">
      <c r="A2" s="187" t="s">
        <v>72</v>
      </c>
      <c r="B2" s="188"/>
      <c r="C2" s="188"/>
      <c r="D2" s="188"/>
      <c r="E2" s="188"/>
      <c r="F2" s="188"/>
      <c r="G2" s="188"/>
      <c r="H2" s="188"/>
      <c r="I2" s="188"/>
      <c r="J2" s="13"/>
    </row>
    <row r="3" ht="12.75">
      <c r="J3" s="13"/>
    </row>
    <row r="5" spans="1:10" s="26" customFormat="1" ht="38.25">
      <c r="A5" s="47" t="s">
        <v>0</v>
      </c>
      <c r="B5" s="47" t="s">
        <v>1</v>
      </c>
      <c r="C5" s="47" t="s">
        <v>2</v>
      </c>
      <c r="D5" s="47" t="s">
        <v>3</v>
      </c>
      <c r="E5" s="48" t="s">
        <v>5</v>
      </c>
      <c r="F5" s="48" t="s">
        <v>73</v>
      </c>
      <c r="G5" s="48" t="s">
        <v>4</v>
      </c>
      <c r="H5" s="48" t="s">
        <v>6</v>
      </c>
      <c r="I5" s="48" t="s">
        <v>7</v>
      </c>
      <c r="J5" s="49" t="s">
        <v>6</v>
      </c>
    </row>
    <row r="6" spans="1:10" ht="12.75">
      <c r="A6" s="30" t="s">
        <v>8</v>
      </c>
      <c r="B6" s="30" t="s">
        <v>74</v>
      </c>
      <c r="C6" s="30" t="s">
        <v>9</v>
      </c>
      <c r="D6" s="30" t="s">
        <v>10</v>
      </c>
      <c r="E6" s="50" t="s">
        <v>11</v>
      </c>
      <c r="F6" s="1">
        <v>9770887.11</v>
      </c>
      <c r="G6" s="1">
        <v>9770770.25</v>
      </c>
      <c r="H6" s="1">
        <v>10173945.93</v>
      </c>
      <c r="I6" s="50" t="s">
        <v>13</v>
      </c>
      <c r="J6" s="1">
        <v>10255451.06</v>
      </c>
    </row>
    <row r="7" spans="1:10" ht="12.75">
      <c r="A7" s="30" t="s">
        <v>8</v>
      </c>
      <c r="B7" s="30" t="s">
        <v>74</v>
      </c>
      <c r="C7" s="30" t="s">
        <v>9</v>
      </c>
      <c r="D7" s="30" t="s">
        <v>10</v>
      </c>
      <c r="E7" s="50" t="s">
        <v>11</v>
      </c>
      <c r="F7" s="1">
        <v>357516.86</v>
      </c>
      <c r="G7" s="1">
        <v>288809.4</v>
      </c>
      <c r="H7" s="1">
        <v>288809.4</v>
      </c>
      <c r="I7" s="50" t="s">
        <v>12</v>
      </c>
      <c r="J7" s="1">
        <v>208579.63</v>
      </c>
    </row>
    <row r="8" spans="1:10" ht="12.75">
      <c r="A8" s="30" t="s">
        <v>8</v>
      </c>
      <c r="B8" s="30" t="s">
        <v>74</v>
      </c>
      <c r="C8" s="30" t="s">
        <v>9</v>
      </c>
      <c r="D8" s="30" t="s">
        <v>10</v>
      </c>
      <c r="E8" s="50" t="s">
        <v>11</v>
      </c>
      <c r="F8" s="1">
        <v>435644.46</v>
      </c>
      <c r="G8" s="1">
        <v>435607.76</v>
      </c>
      <c r="H8" s="1">
        <v>554789.05</v>
      </c>
      <c r="I8" s="50" t="s">
        <v>14</v>
      </c>
      <c r="J8" s="1">
        <v>620684.87</v>
      </c>
    </row>
    <row r="9" spans="1:10" s="54" customFormat="1" ht="13.5" thickBot="1">
      <c r="A9" s="51"/>
      <c r="B9" s="51"/>
      <c r="C9" s="51"/>
      <c r="D9" s="51"/>
      <c r="E9" s="52"/>
      <c r="F9" s="53">
        <f>SUM(F6:F8)</f>
        <v>10564048.43</v>
      </c>
      <c r="G9" s="53">
        <f>SUM(G6:G8)</f>
        <v>10495187.41</v>
      </c>
      <c r="H9" s="53">
        <f>SUM(H6:H8)</f>
        <v>11017544.38</v>
      </c>
      <c r="I9" s="52"/>
      <c r="J9" s="53">
        <f>SUM(J6:J8)</f>
        <v>11084715.56</v>
      </c>
    </row>
    <row r="10" spans="1:10" ht="12.75">
      <c r="A10" s="27" t="s">
        <v>8</v>
      </c>
      <c r="B10" s="28" t="s">
        <v>74</v>
      </c>
      <c r="C10" s="28" t="s">
        <v>15</v>
      </c>
      <c r="D10" s="28" t="s">
        <v>16</v>
      </c>
      <c r="E10" s="55" t="s">
        <v>17</v>
      </c>
      <c r="F10" s="7">
        <v>5208875.75</v>
      </c>
      <c r="G10" s="7">
        <v>5037048.67</v>
      </c>
      <c r="H10" s="7">
        <v>5037048.67</v>
      </c>
      <c r="I10" s="55" t="s">
        <v>13</v>
      </c>
      <c r="J10" s="7">
        <v>5581248.97</v>
      </c>
    </row>
    <row r="11" spans="1:10" ht="12.75">
      <c r="A11" s="29" t="s">
        <v>8</v>
      </c>
      <c r="B11" s="30" t="s">
        <v>74</v>
      </c>
      <c r="C11" s="30" t="s">
        <v>15</v>
      </c>
      <c r="D11" s="30" t="s">
        <v>16</v>
      </c>
      <c r="E11" s="50" t="s">
        <v>17</v>
      </c>
      <c r="F11" s="1">
        <v>623119.44</v>
      </c>
      <c r="G11" s="1">
        <v>460711</v>
      </c>
      <c r="H11" s="1">
        <v>460711</v>
      </c>
      <c r="I11" s="50" t="s">
        <v>12</v>
      </c>
      <c r="J11" s="1">
        <v>437852.79</v>
      </c>
    </row>
    <row r="12" spans="1:10" ht="12.75">
      <c r="A12" s="29" t="s">
        <v>8</v>
      </c>
      <c r="B12" s="30" t="s">
        <v>74</v>
      </c>
      <c r="C12" s="30" t="s">
        <v>15</v>
      </c>
      <c r="D12" s="30" t="s">
        <v>16</v>
      </c>
      <c r="E12" s="50" t="s">
        <v>17</v>
      </c>
      <c r="F12" s="1">
        <v>1035691.83</v>
      </c>
      <c r="G12" s="1">
        <v>1035489.24</v>
      </c>
      <c r="H12" s="1">
        <v>1035769.24</v>
      </c>
      <c r="I12" s="50" t="s">
        <v>14</v>
      </c>
      <c r="J12" s="1">
        <v>1050429.06</v>
      </c>
    </row>
    <row r="13" spans="1:10" ht="13.5" thickBot="1">
      <c r="A13" s="56" t="s">
        <v>8</v>
      </c>
      <c r="B13" s="57" t="s">
        <v>74</v>
      </c>
      <c r="C13" s="57" t="s">
        <v>15</v>
      </c>
      <c r="D13" s="57" t="s">
        <v>16</v>
      </c>
      <c r="E13" s="58" t="s">
        <v>17</v>
      </c>
      <c r="F13" s="9">
        <v>55370.7</v>
      </c>
      <c r="G13" s="9">
        <v>50422.68</v>
      </c>
      <c r="H13" s="9">
        <v>50422.68</v>
      </c>
      <c r="I13" s="58" t="s">
        <v>18</v>
      </c>
      <c r="J13" s="9">
        <v>63853.02</v>
      </c>
    </row>
    <row r="14" spans="1:10" s="54" customFormat="1" ht="13.5" thickBot="1">
      <c r="A14" s="35"/>
      <c r="B14" s="36"/>
      <c r="C14" s="36"/>
      <c r="D14" s="36"/>
      <c r="E14" s="46"/>
      <c r="F14" s="37">
        <f>SUM(F10:F13)</f>
        <v>6923057.72</v>
      </c>
      <c r="G14" s="37">
        <f>SUM(G10:G13)</f>
        <v>6583671.59</v>
      </c>
      <c r="H14" s="37">
        <f>SUM(H10:H13)</f>
        <v>6583951.59</v>
      </c>
      <c r="I14" s="46"/>
      <c r="J14" s="21">
        <f>SUM(J10:J13)</f>
        <v>7133383.84</v>
      </c>
    </row>
    <row r="15" spans="1:10" ht="12.75">
      <c r="A15" s="39" t="s">
        <v>8</v>
      </c>
      <c r="B15" s="40" t="s">
        <v>74</v>
      </c>
      <c r="C15" s="40" t="s">
        <v>19</v>
      </c>
      <c r="D15" s="40" t="s">
        <v>20</v>
      </c>
      <c r="E15" s="59" t="s">
        <v>21</v>
      </c>
      <c r="F15" s="4">
        <v>942974.59</v>
      </c>
      <c r="G15" s="4">
        <v>901136.21</v>
      </c>
      <c r="H15" s="4">
        <v>901136.21</v>
      </c>
      <c r="I15" s="5" t="s">
        <v>13</v>
      </c>
      <c r="J15" s="4">
        <v>1034211.03</v>
      </c>
    </row>
    <row r="16" spans="1:10" ht="12.75">
      <c r="A16" s="29" t="s">
        <v>8</v>
      </c>
      <c r="B16" s="30" t="s">
        <v>74</v>
      </c>
      <c r="C16" s="30" t="s">
        <v>19</v>
      </c>
      <c r="D16" s="30" t="s">
        <v>20</v>
      </c>
      <c r="E16" s="50" t="s">
        <v>21</v>
      </c>
      <c r="F16" s="1">
        <v>5152.19</v>
      </c>
      <c r="G16" s="1">
        <v>2588.04</v>
      </c>
      <c r="H16" s="1">
        <v>12940.2</v>
      </c>
      <c r="I16" s="2" t="s">
        <v>12</v>
      </c>
      <c r="J16" s="43"/>
    </row>
    <row r="17" spans="1:10" ht="13.5" thickBot="1">
      <c r="A17" s="56" t="s">
        <v>8</v>
      </c>
      <c r="B17" s="57" t="s">
        <v>74</v>
      </c>
      <c r="C17" s="57" t="s">
        <v>19</v>
      </c>
      <c r="D17" s="57" t="s">
        <v>20</v>
      </c>
      <c r="E17" s="58" t="s">
        <v>21</v>
      </c>
      <c r="F17" s="9">
        <v>229693.17</v>
      </c>
      <c r="G17" s="9">
        <v>229600.98</v>
      </c>
      <c r="H17" s="9">
        <v>270829.12</v>
      </c>
      <c r="I17" s="3" t="s">
        <v>14</v>
      </c>
      <c r="J17" s="33">
        <v>218554.62</v>
      </c>
    </row>
    <row r="18" spans="1:10" s="54" customFormat="1" ht="13.5" thickBot="1">
      <c r="A18" s="60"/>
      <c r="B18" s="61"/>
      <c r="C18" s="61"/>
      <c r="D18" s="61"/>
      <c r="E18" s="62"/>
      <c r="F18" s="63">
        <f>SUM(F15:F17)</f>
        <v>1177819.95</v>
      </c>
      <c r="G18" s="63">
        <f>SUM(G15:G17)</f>
        <v>1133325.23</v>
      </c>
      <c r="H18" s="63">
        <f>SUM(H15:H17)</f>
        <v>1184905.5299999998</v>
      </c>
      <c r="I18" s="64"/>
      <c r="J18" s="21">
        <f>SUM(J15:J17)</f>
        <v>1252765.65</v>
      </c>
    </row>
    <row r="19" spans="1:10" ht="12.75">
      <c r="A19" s="39" t="s">
        <v>8</v>
      </c>
      <c r="B19" s="40" t="s">
        <v>74</v>
      </c>
      <c r="C19" s="40" t="s">
        <v>22</v>
      </c>
      <c r="D19" s="40" t="s">
        <v>23</v>
      </c>
      <c r="E19" s="59" t="s">
        <v>24</v>
      </c>
      <c r="F19" s="4">
        <v>538002.57</v>
      </c>
      <c r="G19" s="4">
        <v>537778.76</v>
      </c>
      <c r="H19" s="4">
        <v>597415.08</v>
      </c>
      <c r="I19" s="5" t="s">
        <v>13</v>
      </c>
      <c r="J19" s="4">
        <v>642795.56</v>
      </c>
    </row>
    <row r="20" spans="1:10" ht="12.75">
      <c r="A20" s="29" t="s">
        <v>8</v>
      </c>
      <c r="B20" s="30" t="s">
        <v>74</v>
      </c>
      <c r="C20" s="30" t="s">
        <v>22</v>
      </c>
      <c r="D20" s="30" t="s">
        <v>23</v>
      </c>
      <c r="E20" s="50" t="s">
        <v>24</v>
      </c>
      <c r="F20" s="1">
        <v>212355.84</v>
      </c>
      <c r="G20" s="1">
        <v>212246.81</v>
      </c>
      <c r="H20" s="1">
        <v>235143.31</v>
      </c>
      <c r="I20" s="2" t="s">
        <v>12</v>
      </c>
      <c r="J20" s="1">
        <v>216858.54</v>
      </c>
    </row>
    <row r="21" spans="1:10" ht="12.75">
      <c r="A21" s="29" t="s">
        <v>8</v>
      </c>
      <c r="B21" s="30" t="s">
        <v>74</v>
      </c>
      <c r="C21" s="30" t="s">
        <v>22</v>
      </c>
      <c r="D21" s="30" t="s">
        <v>23</v>
      </c>
      <c r="E21" s="50" t="s">
        <v>24</v>
      </c>
      <c r="F21" s="1">
        <v>184394.8</v>
      </c>
      <c r="G21" s="1">
        <v>184379</v>
      </c>
      <c r="H21" s="1">
        <v>232696</v>
      </c>
      <c r="I21" s="2" t="s">
        <v>14</v>
      </c>
      <c r="J21" s="1">
        <v>197081</v>
      </c>
    </row>
    <row r="22" spans="1:10" ht="13.5" thickBot="1">
      <c r="A22" s="56" t="s">
        <v>8</v>
      </c>
      <c r="B22" s="57" t="s">
        <v>74</v>
      </c>
      <c r="C22" s="57" t="s">
        <v>22</v>
      </c>
      <c r="D22" s="57" t="s">
        <v>23</v>
      </c>
      <c r="E22" s="58" t="s">
        <v>24</v>
      </c>
      <c r="F22" s="9">
        <v>42647.22</v>
      </c>
      <c r="G22" s="9">
        <v>42647.22</v>
      </c>
      <c r="H22" s="9">
        <v>50893.92</v>
      </c>
      <c r="I22" s="3" t="s">
        <v>18</v>
      </c>
      <c r="J22" s="33">
        <v>46652.76</v>
      </c>
    </row>
    <row r="23" spans="1:10" s="54" customFormat="1" ht="13.5" thickBot="1">
      <c r="A23" s="60"/>
      <c r="B23" s="61"/>
      <c r="C23" s="61"/>
      <c r="D23" s="61"/>
      <c r="E23" s="62"/>
      <c r="F23" s="63">
        <f>SUM(F19:F22)</f>
        <v>977400.4299999999</v>
      </c>
      <c r="G23" s="63">
        <f>SUM(G19:G22)</f>
        <v>977051.79</v>
      </c>
      <c r="H23" s="63">
        <f>SUM(H19:H22)</f>
        <v>1116148.3099999998</v>
      </c>
      <c r="I23" s="64"/>
      <c r="J23" s="21">
        <f>SUM(J19:J22)</f>
        <v>1103387.86</v>
      </c>
    </row>
    <row r="24" spans="1:10" ht="12.75">
      <c r="A24" s="27" t="s">
        <v>8</v>
      </c>
      <c r="B24" s="28" t="s">
        <v>74</v>
      </c>
      <c r="C24" s="28" t="s">
        <v>25</v>
      </c>
      <c r="D24" s="28" t="s">
        <v>26</v>
      </c>
      <c r="E24" s="55" t="s">
        <v>27</v>
      </c>
      <c r="F24" s="7">
        <v>958802.84</v>
      </c>
      <c r="G24" s="7">
        <v>958609.31</v>
      </c>
      <c r="H24" s="7">
        <v>1022790.55</v>
      </c>
      <c r="I24" s="8" t="s">
        <v>13</v>
      </c>
      <c r="J24" s="4">
        <v>1068924.51</v>
      </c>
    </row>
    <row r="25" spans="1:10" ht="12.75">
      <c r="A25" s="29" t="s">
        <v>8</v>
      </c>
      <c r="B25" s="30" t="s">
        <v>74</v>
      </c>
      <c r="C25" s="30" t="s">
        <v>25</v>
      </c>
      <c r="D25" s="30" t="s">
        <v>26</v>
      </c>
      <c r="E25" s="50" t="s">
        <v>27</v>
      </c>
      <c r="F25" s="1">
        <v>21462.6</v>
      </c>
      <c r="G25" s="1">
        <v>20248</v>
      </c>
      <c r="H25" s="1">
        <v>24520</v>
      </c>
      <c r="I25" s="2" t="s">
        <v>12</v>
      </c>
      <c r="J25" s="1">
        <v>39488</v>
      </c>
    </row>
    <row r="26" spans="1:10" ht="13.5" thickBot="1">
      <c r="A26" s="56" t="s">
        <v>8</v>
      </c>
      <c r="B26" s="57" t="s">
        <v>74</v>
      </c>
      <c r="C26" s="57" t="s">
        <v>25</v>
      </c>
      <c r="D26" s="57" t="s">
        <v>26</v>
      </c>
      <c r="E26" s="58" t="s">
        <v>27</v>
      </c>
      <c r="F26" s="9">
        <v>399648</v>
      </c>
      <c r="G26" s="9">
        <v>399554</v>
      </c>
      <c r="H26" s="9">
        <v>441790</v>
      </c>
      <c r="I26" s="3" t="s">
        <v>14</v>
      </c>
      <c r="J26" s="33">
        <v>426888</v>
      </c>
    </row>
    <row r="27" spans="1:10" s="54" customFormat="1" ht="13.5" thickBot="1">
      <c r="A27" s="60"/>
      <c r="B27" s="61"/>
      <c r="C27" s="61"/>
      <c r="D27" s="61"/>
      <c r="E27" s="62"/>
      <c r="F27" s="63">
        <f>SUM(F24:F26)</f>
        <v>1379913.44</v>
      </c>
      <c r="G27" s="63">
        <f>SUM(G24:G26)</f>
        <v>1378411.31</v>
      </c>
      <c r="H27" s="63">
        <f>SUM(H24:H26)</f>
        <v>1489100.55</v>
      </c>
      <c r="I27" s="64"/>
      <c r="J27" s="21">
        <f>SUM(J24:J26)</f>
        <v>1535300.51</v>
      </c>
    </row>
    <row r="28" spans="1:10" ht="12.75">
      <c r="A28" s="39" t="s">
        <v>8</v>
      </c>
      <c r="B28" s="40" t="s">
        <v>74</v>
      </c>
      <c r="C28" s="40" t="s">
        <v>28</v>
      </c>
      <c r="D28" s="40" t="s">
        <v>29</v>
      </c>
      <c r="E28" s="59" t="s">
        <v>30</v>
      </c>
      <c r="F28" s="4">
        <v>915755.52</v>
      </c>
      <c r="G28" s="4">
        <v>915738.79</v>
      </c>
      <c r="H28" s="4">
        <v>1298008.05</v>
      </c>
      <c r="I28" s="5" t="s">
        <v>13</v>
      </c>
      <c r="J28" s="4">
        <v>1307457.57</v>
      </c>
    </row>
    <row r="29" spans="1:10" ht="12.75">
      <c r="A29" s="29" t="s">
        <v>8</v>
      </c>
      <c r="B29" s="30" t="s">
        <v>74</v>
      </c>
      <c r="C29" s="30" t="s">
        <v>28</v>
      </c>
      <c r="D29" s="30" t="s">
        <v>29</v>
      </c>
      <c r="E29" s="50" t="s">
        <v>30</v>
      </c>
      <c r="F29" s="1">
        <v>685276.87</v>
      </c>
      <c r="G29" s="1">
        <v>685174.89</v>
      </c>
      <c r="H29" s="1">
        <v>958078.53</v>
      </c>
      <c r="I29" s="2" t="s">
        <v>12</v>
      </c>
      <c r="J29" s="1">
        <v>929743.18</v>
      </c>
    </row>
    <row r="30" spans="1:10" ht="13.5" thickBot="1">
      <c r="A30" s="56" t="s">
        <v>8</v>
      </c>
      <c r="B30" s="57" t="s">
        <v>74</v>
      </c>
      <c r="C30" s="57" t="s">
        <v>28</v>
      </c>
      <c r="D30" s="57" t="s">
        <v>29</v>
      </c>
      <c r="E30" s="58" t="s">
        <v>30</v>
      </c>
      <c r="F30" s="9">
        <v>54728</v>
      </c>
      <c r="G30" s="9">
        <v>50156</v>
      </c>
      <c r="H30" s="9">
        <v>50156</v>
      </c>
      <c r="I30" s="3" t="s">
        <v>14</v>
      </c>
      <c r="J30" s="33">
        <v>54986</v>
      </c>
    </row>
    <row r="31" spans="1:10" s="54" customFormat="1" ht="13.5" thickBot="1">
      <c r="A31" s="60"/>
      <c r="B31" s="61"/>
      <c r="C31" s="61"/>
      <c r="D31" s="61"/>
      <c r="E31" s="62"/>
      <c r="F31" s="20">
        <f>SUM(F28:F30)</f>
        <v>1655760.3900000001</v>
      </c>
      <c r="G31" s="20">
        <f>SUM(G28:G30)</f>
        <v>1651069.6800000002</v>
      </c>
      <c r="H31" s="20">
        <f>SUM(H28:H30)</f>
        <v>2306242.58</v>
      </c>
      <c r="I31" s="64"/>
      <c r="J31" s="21">
        <f>SUM(J28:J30)</f>
        <v>2292186.75</v>
      </c>
    </row>
    <row r="32" spans="1:10" ht="12.75">
      <c r="A32" s="39" t="s">
        <v>8</v>
      </c>
      <c r="B32" s="40" t="s">
        <v>74</v>
      </c>
      <c r="C32" s="40" t="s">
        <v>31</v>
      </c>
      <c r="D32" s="40" t="s">
        <v>32</v>
      </c>
      <c r="E32" s="59" t="s">
        <v>33</v>
      </c>
      <c r="F32" s="4">
        <v>75008.18</v>
      </c>
      <c r="G32" s="4">
        <v>74998.88</v>
      </c>
      <c r="H32" s="4">
        <v>113223.07</v>
      </c>
      <c r="I32" s="5" t="s">
        <v>13</v>
      </c>
      <c r="J32" s="4">
        <v>101382.95</v>
      </c>
    </row>
    <row r="33" spans="1:10" ht="12.75">
      <c r="A33" s="29" t="s">
        <v>8</v>
      </c>
      <c r="B33" s="30" t="s">
        <v>74</v>
      </c>
      <c r="C33" s="30" t="s">
        <v>31</v>
      </c>
      <c r="D33" s="30" t="s">
        <v>32</v>
      </c>
      <c r="E33" s="50" t="s">
        <v>33</v>
      </c>
      <c r="F33" s="1">
        <v>47200.95</v>
      </c>
      <c r="G33" s="1">
        <v>45055.45</v>
      </c>
      <c r="H33" s="1">
        <v>49346.45</v>
      </c>
      <c r="I33" s="2" t="s">
        <v>12</v>
      </c>
      <c r="J33" s="1">
        <v>62219.44</v>
      </c>
    </row>
    <row r="34" spans="1:10" ht="13.5" thickBot="1">
      <c r="A34" s="56" t="s">
        <v>8</v>
      </c>
      <c r="B34" s="57" t="s">
        <v>74</v>
      </c>
      <c r="C34" s="57" t="s">
        <v>31</v>
      </c>
      <c r="D34" s="57" t="s">
        <v>32</v>
      </c>
      <c r="E34" s="58" t="s">
        <v>33</v>
      </c>
      <c r="F34" s="9">
        <v>31714.41</v>
      </c>
      <c r="G34" s="9">
        <v>31677.85</v>
      </c>
      <c r="H34" s="9">
        <v>46676.81</v>
      </c>
      <c r="I34" s="3" t="s">
        <v>14</v>
      </c>
      <c r="J34" s="33">
        <v>53378.59</v>
      </c>
    </row>
    <row r="35" spans="1:10" s="54" customFormat="1" ht="13.5" thickBot="1">
      <c r="A35" s="60"/>
      <c r="B35" s="61"/>
      <c r="C35" s="61"/>
      <c r="D35" s="61"/>
      <c r="E35" s="62"/>
      <c r="F35" s="63">
        <f>SUM(F32:F34)</f>
        <v>153923.53999999998</v>
      </c>
      <c r="G35" s="63">
        <f>SUM(G32:G34)</f>
        <v>151732.18</v>
      </c>
      <c r="H35" s="63">
        <f>SUM(H32:H34)</f>
        <v>209246.33000000002</v>
      </c>
      <c r="I35" s="64"/>
      <c r="J35" s="21">
        <f>SUM(J32:J34)</f>
        <v>216980.98</v>
      </c>
    </row>
    <row r="36" spans="1:10" ht="12.75">
      <c r="A36" s="39" t="s">
        <v>8</v>
      </c>
      <c r="B36" s="40" t="s">
        <v>74</v>
      </c>
      <c r="C36" s="40" t="s">
        <v>34</v>
      </c>
      <c r="D36" s="40" t="s">
        <v>35</v>
      </c>
      <c r="E36" s="59" t="s">
        <v>36</v>
      </c>
      <c r="F36" s="4">
        <v>21994.31</v>
      </c>
      <c r="G36" s="4">
        <v>6523.93</v>
      </c>
      <c r="H36" s="4">
        <v>6523.93</v>
      </c>
      <c r="I36" s="5" t="s">
        <v>13</v>
      </c>
      <c r="J36" s="4">
        <v>39153.29</v>
      </c>
    </row>
    <row r="37" spans="1:10" ht="13.5" thickBot="1">
      <c r="A37" s="56" t="s">
        <v>8</v>
      </c>
      <c r="B37" s="57" t="s">
        <v>74</v>
      </c>
      <c r="C37" s="57" t="s">
        <v>34</v>
      </c>
      <c r="D37" s="57" t="s">
        <v>35</v>
      </c>
      <c r="E37" s="58" t="s">
        <v>36</v>
      </c>
      <c r="F37" s="9">
        <v>4010.23</v>
      </c>
      <c r="G37" s="9">
        <v>3113.88</v>
      </c>
      <c r="H37" s="9">
        <v>3113.88</v>
      </c>
      <c r="I37" s="3" t="s">
        <v>14</v>
      </c>
      <c r="J37" s="33">
        <v>889.68</v>
      </c>
    </row>
    <row r="38" spans="1:10" s="54" customFormat="1" ht="13.5" thickBot="1">
      <c r="A38" s="60"/>
      <c r="B38" s="61"/>
      <c r="C38" s="61"/>
      <c r="D38" s="61"/>
      <c r="E38" s="62"/>
      <c r="F38" s="63">
        <f>SUM(F36:F37)</f>
        <v>26004.54</v>
      </c>
      <c r="G38" s="63">
        <f>SUM(G36:G37)</f>
        <v>9637.810000000001</v>
      </c>
      <c r="H38" s="63">
        <f>SUM(H36:H37)</f>
        <v>9637.810000000001</v>
      </c>
      <c r="I38" s="64"/>
      <c r="J38" s="21">
        <f>SUM(J36:J37)</f>
        <v>40042.97</v>
      </c>
    </row>
    <row r="39" spans="1:10" ht="12.75">
      <c r="A39" s="39" t="s">
        <v>8</v>
      </c>
      <c r="B39" s="40" t="s">
        <v>74</v>
      </c>
      <c r="C39" s="40" t="s">
        <v>37</v>
      </c>
      <c r="D39" s="40" t="s">
        <v>38</v>
      </c>
      <c r="E39" s="59" t="s">
        <v>39</v>
      </c>
      <c r="F39" s="4">
        <v>58695.9</v>
      </c>
      <c r="G39" s="4">
        <v>55258.96</v>
      </c>
      <c r="H39" s="4">
        <v>55258.96</v>
      </c>
      <c r="I39" s="5" t="s">
        <v>13</v>
      </c>
      <c r="J39" s="7">
        <v>80388.39</v>
      </c>
    </row>
    <row r="40" spans="1:10" ht="13.5" thickBot="1">
      <c r="A40" s="56" t="s">
        <v>8</v>
      </c>
      <c r="B40" s="57" t="s">
        <v>74</v>
      </c>
      <c r="C40" s="57" t="s">
        <v>37</v>
      </c>
      <c r="D40" s="57" t="s">
        <v>38</v>
      </c>
      <c r="E40" s="58" t="s">
        <v>39</v>
      </c>
      <c r="F40" s="9">
        <v>60217.75</v>
      </c>
      <c r="G40" s="9">
        <v>60145.97</v>
      </c>
      <c r="H40" s="9">
        <v>66927.64</v>
      </c>
      <c r="I40" s="3" t="s">
        <v>14</v>
      </c>
      <c r="J40" s="9">
        <v>59896.17</v>
      </c>
    </row>
    <row r="41" spans="1:10" s="54" customFormat="1" ht="13.5" thickBot="1">
      <c r="A41" s="60"/>
      <c r="B41" s="61"/>
      <c r="C41" s="61"/>
      <c r="D41" s="61"/>
      <c r="E41" s="62"/>
      <c r="F41" s="63">
        <f>SUM(F39:F40)</f>
        <v>118913.65</v>
      </c>
      <c r="G41" s="63">
        <f>SUM(G39:G40)</f>
        <v>115404.93</v>
      </c>
      <c r="H41" s="63">
        <f>SUM(H39:H40)</f>
        <v>122186.6</v>
      </c>
      <c r="I41" s="64"/>
      <c r="J41" s="65">
        <f>SUM(J39:J40)</f>
        <v>140284.56</v>
      </c>
    </row>
    <row r="42" spans="1:10" ht="12.75">
      <c r="A42" s="39" t="s">
        <v>8</v>
      </c>
      <c r="B42" s="40" t="s">
        <v>74</v>
      </c>
      <c r="C42" s="40" t="s">
        <v>40</v>
      </c>
      <c r="D42" s="40" t="s">
        <v>41</v>
      </c>
      <c r="E42" s="59" t="s">
        <v>42</v>
      </c>
      <c r="F42" s="4">
        <v>115847.45</v>
      </c>
      <c r="G42" s="4">
        <v>114235.84</v>
      </c>
      <c r="H42" s="4">
        <v>114235.84</v>
      </c>
      <c r="I42" s="5" t="s">
        <v>13</v>
      </c>
      <c r="J42" s="7">
        <v>121128.58</v>
      </c>
    </row>
    <row r="43" spans="1:10" ht="13.5" thickBot="1">
      <c r="A43" s="56" t="s">
        <v>8</v>
      </c>
      <c r="B43" s="57" t="s">
        <v>74</v>
      </c>
      <c r="C43" s="57" t="s">
        <v>40</v>
      </c>
      <c r="D43" s="57" t="s">
        <v>41</v>
      </c>
      <c r="E43" s="58" t="s">
        <v>42</v>
      </c>
      <c r="F43" s="9">
        <v>1184.81</v>
      </c>
      <c r="G43" s="9">
        <v>224.53</v>
      </c>
      <c r="H43" s="9">
        <v>224.53</v>
      </c>
      <c r="I43" s="3" t="s">
        <v>14</v>
      </c>
      <c r="J43" s="9"/>
    </row>
    <row r="44" spans="1:10" s="54" customFormat="1" ht="13.5" thickBot="1">
      <c r="A44" s="60"/>
      <c r="B44" s="61"/>
      <c r="C44" s="61"/>
      <c r="D44" s="61"/>
      <c r="E44" s="62"/>
      <c r="F44" s="63">
        <f>SUM(F42:F43)</f>
        <v>117032.26</v>
      </c>
      <c r="G44" s="63">
        <f>SUM(G42:G43)</f>
        <v>114460.37</v>
      </c>
      <c r="H44" s="63">
        <f>SUM(H42:H43)</f>
        <v>114460.37</v>
      </c>
      <c r="I44" s="64"/>
      <c r="J44" s="20">
        <f>SUM(J42:J43)</f>
        <v>121128.58</v>
      </c>
    </row>
    <row r="45" spans="1:10" ht="12.75">
      <c r="A45" s="39" t="s">
        <v>8</v>
      </c>
      <c r="B45" s="40" t="s">
        <v>74</v>
      </c>
      <c r="C45" s="40" t="s">
        <v>43</v>
      </c>
      <c r="D45" s="40" t="s">
        <v>44</v>
      </c>
      <c r="E45" s="59" t="s">
        <v>45</v>
      </c>
      <c r="F45" s="4">
        <v>367578.88</v>
      </c>
      <c r="G45" s="4">
        <v>282223.85</v>
      </c>
      <c r="H45" s="4">
        <v>282223.85</v>
      </c>
      <c r="I45" s="5" t="s">
        <v>13</v>
      </c>
      <c r="J45" s="4">
        <v>354368.16</v>
      </c>
    </row>
    <row r="46" spans="1:10" ht="12.75">
      <c r="A46" s="29" t="s">
        <v>8</v>
      </c>
      <c r="B46" s="30" t="s">
        <v>74</v>
      </c>
      <c r="C46" s="30" t="s">
        <v>43</v>
      </c>
      <c r="D46" s="30" t="s">
        <v>44</v>
      </c>
      <c r="E46" s="50" t="s">
        <v>45</v>
      </c>
      <c r="F46" s="1">
        <v>125074.62</v>
      </c>
      <c r="G46" s="1">
        <v>68984.37</v>
      </c>
      <c r="H46" s="1">
        <v>68984.37</v>
      </c>
      <c r="I46" s="2" t="s">
        <v>12</v>
      </c>
      <c r="J46" s="1">
        <v>111658.47</v>
      </c>
    </row>
    <row r="47" spans="1:10" ht="12.75">
      <c r="A47" s="29" t="s">
        <v>8</v>
      </c>
      <c r="B47" s="30" t="s">
        <v>74</v>
      </c>
      <c r="C47" s="30" t="s">
        <v>43</v>
      </c>
      <c r="D47" s="30" t="s">
        <v>44</v>
      </c>
      <c r="E47" s="50" t="s">
        <v>45</v>
      </c>
      <c r="F47" s="1">
        <v>160169.2</v>
      </c>
      <c r="G47" s="1">
        <v>159953.75</v>
      </c>
      <c r="H47" s="1">
        <v>181284.63</v>
      </c>
      <c r="I47" s="2" t="s">
        <v>14</v>
      </c>
      <c r="J47" s="1">
        <v>210844.95</v>
      </c>
    </row>
    <row r="48" spans="1:10" ht="13.5" thickBot="1">
      <c r="A48" s="56" t="s">
        <v>8</v>
      </c>
      <c r="B48" s="57" t="s">
        <v>74</v>
      </c>
      <c r="C48" s="57" t="s">
        <v>43</v>
      </c>
      <c r="D48" s="57" t="s">
        <v>44</v>
      </c>
      <c r="E48" s="58" t="s">
        <v>45</v>
      </c>
      <c r="F48" s="9">
        <v>19320.84</v>
      </c>
      <c r="G48" s="9">
        <v>3769.92</v>
      </c>
      <c r="H48" s="9">
        <v>3769.92</v>
      </c>
      <c r="I48" s="3" t="s">
        <v>18</v>
      </c>
      <c r="J48" s="33">
        <v>44296.56</v>
      </c>
    </row>
    <row r="49" spans="1:10" s="54" customFormat="1" ht="13.5" thickBot="1">
      <c r="A49" s="60"/>
      <c r="B49" s="61"/>
      <c r="C49" s="61"/>
      <c r="D49" s="61"/>
      <c r="E49" s="62"/>
      <c r="F49" s="20">
        <f>SUM(F45:F48)</f>
        <v>672143.5399999999</v>
      </c>
      <c r="G49" s="20">
        <f>SUM(G45:G48)</f>
        <v>514931.88999999996</v>
      </c>
      <c r="H49" s="20">
        <f>SUM(H45:H48)</f>
        <v>536262.77</v>
      </c>
      <c r="I49" s="64"/>
      <c r="J49" s="21">
        <f>SUM(J45:J48)</f>
        <v>721168.1400000001</v>
      </c>
    </row>
    <row r="50" spans="1:10" ht="12.75">
      <c r="A50" s="39" t="s">
        <v>8</v>
      </c>
      <c r="B50" s="40" t="s">
        <v>74</v>
      </c>
      <c r="C50" s="40" t="s">
        <v>46</v>
      </c>
      <c r="D50" s="40" t="s">
        <v>47</v>
      </c>
      <c r="E50" s="59" t="s">
        <v>48</v>
      </c>
      <c r="F50" s="4">
        <v>51396.2</v>
      </c>
      <c r="G50" s="4">
        <v>46157.4</v>
      </c>
      <c r="H50" s="4">
        <v>46157.4</v>
      </c>
      <c r="I50" s="5" t="s">
        <v>13</v>
      </c>
      <c r="J50" s="4">
        <v>69519.88</v>
      </c>
    </row>
    <row r="51" spans="1:10" ht="13.5" thickBot="1">
      <c r="A51" s="56" t="s">
        <v>8</v>
      </c>
      <c r="B51" s="57" t="s">
        <v>74</v>
      </c>
      <c r="C51" s="57" t="s">
        <v>46</v>
      </c>
      <c r="D51" s="57" t="s">
        <v>47</v>
      </c>
      <c r="E51" s="58" t="s">
        <v>48</v>
      </c>
      <c r="F51" s="9">
        <v>42226.96</v>
      </c>
      <c r="G51" s="9">
        <v>42035.65</v>
      </c>
      <c r="H51" s="9">
        <v>57911.61</v>
      </c>
      <c r="I51" s="3" t="s">
        <v>14</v>
      </c>
      <c r="J51" s="33">
        <v>61158.24</v>
      </c>
    </row>
    <row r="52" spans="1:10" s="54" customFormat="1" ht="13.5" thickBot="1">
      <c r="A52" s="60"/>
      <c r="B52" s="61"/>
      <c r="C52" s="61"/>
      <c r="D52" s="61"/>
      <c r="E52" s="62"/>
      <c r="F52" s="63">
        <f>SUM(F50:F51)</f>
        <v>93623.16</v>
      </c>
      <c r="G52" s="63">
        <f>SUM(G50:G51)</f>
        <v>88193.05</v>
      </c>
      <c r="H52" s="63">
        <f>SUM(H50:H51)</f>
        <v>104069.01000000001</v>
      </c>
      <c r="I52" s="64"/>
      <c r="J52" s="21">
        <f>SUM(J50:J51)</f>
        <v>130678.12</v>
      </c>
    </row>
    <row r="53" spans="1:10" ht="12.75">
      <c r="A53" s="39" t="s">
        <v>8</v>
      </c>
      <c r="B53" s="40" t="s">
        <v>74</v>
      </c>
      <c r="C53" s="40" t="s">
        <v>49</v>
      </c>
      <c r="D53" s="40" t="s">
        <v>50</v>
      </c>
      <c r="E53" s="59" t="s">
        <v>51</v>
      </c>
      <c r="F53" s="4">
        <v>42568.96</v>
      </c>
      <c r="G53" s="4">
        <v>42544.36</v>
      </c>
      <c r="H53" s="4">
        <v>49734.11</v>
      </c>
      <c r="I53" s="5" t="s">
        <v>13</v>
      </c>
      <c r="J53" s="4">
        <v>37058.16</v>
      </c>
    </row>
    <row r="54" spans="1:10" ht="12.75">
      <c r="A54" s="29" t="s">
        <v>8</v>
      </c>
      <c r="B54" s="30" t="s">
        <v>74</v>
      </c>
      <c r="C54" s="30" t="s">
        <v>49</v>
      </c>
      <c r="D54" s="30" t="s">
        <v>50</v>
      </c>
      <c r="E54" s="50" t="s">
        <v>51</v>
      </c>
      <c r="F54" s="1">
        <v>66510.43</v>
      </c>
      <c r="G54" s="1">
        <v>64364.93</v>
      </c>
      <c r="H54" s="1">
        <v>77237.92</v>
      </c>
      <c r="I54" s="2" t="s">
        <v>12</v>
      </c>
      <c r="J54" s="1">
        <v>85449.11</v>
      </c>
    </row>
    <row r="55" spans="1:10" ht="13.5" thickBot="1">
      <c r="A55" s="56" t="s">
        <v>8</v>
      </c>
      <c r="B55" s="57" t="s">
        <v>74</v>
      </c>
      <c r="C55" s="57" t="s">
        <v>49</v>
      </c>
      <c r="D55" s="57" t="s">
        <v>50</v>
      </c>
      <c r="E55" s="58" t="s">
        <v>51</v>
      </c>
      <c r="F55" s="9">
        <v>12191.26</v>
      </c>
      <c r="G55" s="9">
        <v>12141.48</v>
      </c>
      <c r="H55" s="9">
        <v>12542.21</v>
      </c>
      <c r="I55" s="3" t="s">
        <v>14</v>
      </c>
      <c r="J55" s="33">
        <v>14359.64</v>
      </c>
    </row>
    <row r="56" spans="1:10" s="54" customFormat="1" ht="13.5" thickBot="1">
      <c r="A56" s="35"/>
      <c r="B56" s="36"/>
      <c r="C56" s="36"/>
      <c r="D56" s="36"/>
      <c r="E56" s="46"/>
      <c r="F56" s="21">
        <f>SUM(F53:F55)</f>
        <v>121270.64999999998</v>
      </c>
      <c r="G56" s="21">
        <f>SUM(G53:G55)</f>
        <v>119050.77</v>
      </c>
      <c r="H56" s="21">
        <f>SUM(H53:H55)</f>
        <v>139514.24</v>
      </c>
      <c r="I56" s="38"/>
      <c r="J56" s="21">
        <f>SUM(J53:J55)</f>
        <v>136866.91</v>
      </c>
    </row>
    <row r="57" spans="1:10" ht="13.5" thickBot="1">
      <c r="A57" s="66" t="s">
        <v>8</v>
      </c>
      <c r="B57" s="67" t="s">
        <v>74</v>
      </c>
      <c r="C57" s="67" t="s">
        <v>52</v>
      </c>
      <c r="D57" s="67" t="s">
        <v>53</v>
      </c>
      <c r="E57" s="68" t="s">
        <v>54</v>
      </c>
      <c r="F57" s="69">
        <v>22303.3</v>
      </c>
      <c r="G57" s="69">
        <v>16392.88</v>
      </c>
      <c r="H57" s="69">
        <v>16392.88</v>
      </c>
      <c r="I57" s="12" t="s">
        <v>12</v>
      </c>
      <c r="J57" s="43">
        <v>36378.72</v>
      </c>
    </row>
    <row r="58" spans="1:10" s="54" customFormat="1" ht="13.5" thickBot="1">
      <c r="A58" s="35"/>
      <c r="B58" s="36"/>
      <c r="C58" s="36"/>
      <c r="D58" s="36"/>
      <c r="E58" s="46"/>
      <c r="F58" s="37">
        <f>SUM(F57)</f>
        <v>22303.3</v>
      </c>
      <c r="G58" s="37">
        <f>SUM(G57)</f>
        <v>16392.88</v>
      </c>
      <c r="H58" s="37">
        <f>SUM(H57)</f>
        <v>16392.88</v>
      </c>
      <c r="I58" s="38"/>
      <c r="J58" s="21">
        <f>SUM(J57)</f>
        <v>36378.72</v>
      </c>
    </row>
    <row r="59" spans="1:10" ht="12.75">
      <c r="A59" s="39" t="s">
        <v>8</v>
      </c>
      <c r="B59" s="40" t="s">
        <v>74</v>
      </c>
      <c r="C59" s="40" t="s">
        <v>55</v>
      </c>
      <c r="D59" s="40" t="s">
        <v>56</v>
      </c>
      <c r="E59" s="59" t="s">
        <v>57</v>
      </c>
      <c r="F59" s="4">
        <v>2178930.78</v>
      </c>
      <c r="G59" s="4">
        <v>2178775.26</v>
      </c>
      <c r="H59" s="4">
        <v>2257924.68</v>
      </c>
      <c r="I59" s="5" t="s">
        <v>13</v>
      </c>
      <c r="J59" s="4">
        <v>2605905.76</v>
      </c>
    </row>
    <row r="60" spans="1:10" ht="12.75">
      <c r="A60" s="29" t="s">
        <v>8</v>
      </c>
      <c r="B60" s="30" t="s">
        <v>74</v>
      </c>
      <c r="C60" s="30" t="s">
        <v>55</v>
      </c>
      <c r="D60" s="30" t="s">
        <v>56</v>
      </c>
      <c r="E60" s="50" t="s">
        <v>57</v>
      </c>
      <c r="F60" s="1">
        <v>4889.93</v>
      </c>
      <c r="G60" s="1">
        <v>2845.01</v>
      </c>
      <c r="H60" s="1">
        <v>2845.01</v>
      </c>
      <c r="I60" s="2" t="s">
        <v>12</v>
      </c>
      <c r="J60" s="1">
        <v>3858.33</v>
      </c>
    </row>
    <row r="61" spans="1:10" ht="13.5" thickBot="1">
      <c r="A61" s="56" t="s">
        <v>8</v>
      </c>
      <c r="B61" s="57" t="s">
        <v>74</v>
      </c>
      <c r="C61" s="57" t="s">
        <v>55</v>
      </c>
      <c r="D61" s="57" t="s">
        <v>56</v>
      </c>
      <c r="E61" s="58" t="s">
        <v>57</v>
      </c>
      <c r="F61" s="9">
        <v>72115.64</v>
      </c>
      <c r="G61" s="9">
        <v>71991.31</v>
      </c>
      <c r="H61" s="9">
        <v>99600.04</v>
      </c>
      <c r="I61" s="3" t="s">
        <v>14</v>
      </c>
      <c r="J61" s="33">
        <v>73299.25</v>
      </c>
    </row>
    <row r="62" spans="1:10" s="54" customFormat="1" ht="13.5" thickBot="1">
      <c r="A62" s="60"/>
      <c r="B62" s="61"/>
      <c r="C62" s="61"/>
      <c r="D62" s="61"/>
      <c r="E62" s="62"/>
      <c r="F62" s="63">
        <f>SUM(F59:F61)</f>
        <v>2255936.35</v>
      </c>
      <c r="G62" s="63">
        <f>SUM(G59:G61)</f>
        <v>2253611.5799999996</v>
      </c>
      <c r="H62" s="63">
        <f>SUM(H59:H61)</f>
        <v>2360369.73</v>
      </c>
      <c r="I62" s="64"/>
      <c r="J62" s="21">
        <f>SUM(J59:J61)</f>
        <v>2683063.34</v>
      </c>
    </row>
    <row r="63" spans="1:10" ht="13.5" thickBot="1">
      <c r="A63" s="70" t="s">
        <v>8</v>
      </c>
      <c r="B63" s="71" t="s">
        <v>74</v>
      </c>
      <c r="C63" s="71" t="s">
        <v>58</v>
      </c>
      <c r="D63" s="71" t="s">
        <v>59</v>
      </c>
      <c r="E63" s="72" t="s">
        <v>60</v>
      </c>
      <c r="F63" s="10">
        <v>105575.97</v>
      </c>
      <c r="G63" s="10">
        <v>102559.51</v>
      </c>
      <c r="H63" s="10">
        <v>102559.51</v>
      </c>
      <c r="I63" s="11" t="s">
        <v>12</v>
      </c>
      <c r="J63" s="43">
        <v>102559.51</v>
      </c>
    </row>
    <row r="64" spans="1:10" s="54" customFormat="1" ht="13.5" thickBot="1">
      <c r="A64" s="60"/>
      <c r="B64" s="61"/>
      <c r="C64" s="61"/>
      <c r="D64" s="61"/>
      <c r="E64" s="62"/>
      <c r="F64" s="63">
        <f>SUM(F63)</f>
        <v>105575.97</v>
      </c>
      <c r="G64" s="63">
        <f>SUM(G63)</f>
        <v>102559.51</v>
      </c>
      <c r="H64" s="63">
        <f>SUM(H63)</f>
        <v>102559.51</v>
      </c>
      <c r="I64" s="64"/>
      <c r="J64" s="21">
        <f>SUM(J63)</f>
        <v>102559.51</v>
      </c>
    </row>
    <row r="65" spans="1:10" ht="13.5" thickBot="1">
      <c r="A65" s="70" t="s">
        <v>8</v>
      </c>
      <c r="B65" s="71" t="s">
        <v>74</v>
      </c>
      <c r="C65" s="71" t="s">
        <v>61</v>
      </c>
      <c r="D65" s="71" t="s">
        <v>62</v>
      </c>
      <c r="E65" s="72" t="s">
        <v>63</v>
      </c>
      <c r="F65" s="10">
        <v>30084.07</v>
      </c>
      <c r="G65" s="10">
        <v>27769.91</v>
      </c>
      <c r="H65" s="10">
        <v>32398.23</v>
      </c>
      <c r="I65" s="11" t="s">
        <v>12</v>
      </c>
      <c r="J65" s="43">
        <v>27769.91</v>
      </c>
    </row>
    <row r="66" spans="1:10" s="54" customFormat="1" ht="13.5" thickBot="1">
      <c r="A66" s="60"/>
      <c r="B66" s="61"/>
      <c r="C66" s="61"/>
      <c r="D66" s="61"/>
      <c r="E66" s="62"/>
      <c r="F66" s="63">
        <f>SUM(F65)</f>
        <v>30084.07</v>
      </c>
      <c r="G66" s="63">
        <f>SUM(G65)</f>
        <v>27769.91</v>
      </c>
      <c r="H66" s="63">
        <f>SUM(H65)</f>
        <v>32398.23</v>
      </c>
      <c r="I66" s="64"/>
      <c r="J66" s="21">
        <f>SUM(J65)</f>
        <v>27769.91</v>
      </c>
    </row>
    <row r="67" spans="1:10" ht="13.5" thickBot="1">
      <c r="A67" s="70" t="s">
        <v>8</v>
      </c>
      <c r="B67" s="71" t="s">
        <v>74</v>
      </c>
      <c r="C67" s="71" t="s">
        <v>64</v>
      </c>
      <c r="D67" s="71" t="s">
        <v>65</v>
      </c>
      <c r="E67" s="72" t="s">
        <v>66</v>
      </c>
      <c r="F67" s="10">
        <v>21613.95</v>
      </c>
      <c r="G67" s="10">
        <v>21613.95</v>
      </c>
      <c r="H67" s="10">
        <v>30739.84</v>
      </c>
      <c r="I67" s="11" t="s">
        <v>14</v>
      </c>
      <c r="J67" s="43">
        <v>45629.45</v>
      </c>
    </row>
    <row r="68" spans="1:10" s="54" customFormat="1" ht="13.5" thickBot="1">
      <c r="A68" s="60"/>
      <c r="B68" s="61"/>
      <c r="C68" s="61"/>
      <c r="D68" s="61"/>
      <c r="E68" s="62"/>
      <c r="F68" s="63">
        <f>SUM(F67)</f>
        <v>21613.95</v>
      </c>
      <c r="G68" s="63">
        <f>SUM(G67)</f>
        <v>21613.95</v>
      </c>
      <c r="H68" s="63">
        <f>SUM(H67)</f>
        <v>30739.84</v>
      </c>
      <c r="I68" s="64"/>
      <c r="J68" s="21">
        <f>SUM(J67)</f>
        <v>45629.45</v>
      </c>
    </row>
    <row r="69" spans="1:10" ht="13.5" thickBot="1">
      <c r="A69" s="70" t="s">
        <v>8</v>
      </c>
      <c r="B69" s="71" t="s">
        <v>74</v>
      </c>
      <c r="C69" s="71" t="s">
        <v>67</v>
      </c>
      <c r="D69" s="71" t="s">
        <v>68</v>
      </c>
      <c r="E69" s="72" t="s">
        <v>69</v>
      </c>
      <c r="F69" s="10">
        <v>24042.81</v>
      </c>
      <c r="G69" s="10">
        <v>18931.53</v>
      </c>
      <c r="H69" s="10">
        <v>18931.53</v>
      </c>
      <c r="I69" s="11" t="s">
        <v>14</v>
      </c>
      <c r="J69" s="43">
        <v>25637.83</v>
      </c>
    </row>
    <row r="70" spans="1:10" s="54" customFormat="1" ht="13.5" thickBot="1">
      <c r="A70" s="60"/>
      <c r="B70" s="61"/>
      <c r="C70" s="61"/>
      <c r="D70" s="61"/>
      <c r="E70" s="62"/>
      <c r="F70" s="20">
        <f>SUM(F69)</f>
        <v>24042.81</v>
      </c>
      <c r="G70" s="20">
        <f>SUM(G69)</f>
        <v>18931.53</v>
      </c>
      <c r="H70" s="20">
        <f>SUM(H69)</f>
        <v>18931.53</v>
      </c>
      <c r="I70" s="64"/>
      <c r="J70" s="21">
        <f>SUM(J69)</f>
        <v>25637.83</v>
      </c>
    </row>
    <row r="71" spans="1:10" s="54" customFormat="1" ht="13.5" thickBot="1">
      <c r="A71" s="60"/>
      <c r="B71" s="61"/>
      <c r="C71" s="61"/>
      <c r="D71" s="61"/>
      <c r="E71" s="62"/>
      <c r="F71" s="20">
        <f>F70+F68+F66+F64+F62+F58+F56+F52+F49+F44+F41+F38+F35+F31+F27+F23+F18+F14+F9</f>
        <v>26440468.15</v>
      </c>
      <c r="G71" s="20">
        <f>G70+G68+G66+G64+G62+G58+G56+G52+G49+G44+G41+G38+G35+G31+G27+G23+G18+G14+G9</f>
        <v>25773007.369999997</v>
      </c>
      <c r="H71" s="20">
        <f>H70+H68+H66+H64+H62+H58+H56+H52+H49+H44+H41+H38+H35+H31+H27+H23+H18+H14+H9</f>
        <v>27494661.79</v>
      </c>
      <c r="I71" s="64"/>
      <c r="J71" s="21">
        <f>J70+J68+J66+J64+J62+J58+J56+J52+J49+J44+J41+J38+J35+J31+J27+J23+J18+J14+J9</f>
        <v>28829929.190000005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9.28125" style="0" bestFit="1" customWidth="1"/>
    <col min="2" max="2" width="17.28125" style="0" bestFit="1" customWidth="1"/>
    <col min="4" max="4" width="63.140625" style="0" customWidth="1"/>
    <col min="5" max="5" width="7.421875" style="0" bestFit="1" customWidth="1"/>
    <col min="6" max="6" width="12.7109375" style="13" bestFit="1" customWidth="1"/>
    <col min="7" max="7" width="18.7109375" style="0" bestFit="1" customWidth="1"/>
    <col min="8" max="8" width="12.7109375" style="0" bestFit="1" customWidth="1"/>
    <col min="9" max="9" width="11.7109375" style="73" bestFit="1" customWidth="1"/>
  </cols>
  <sheetData>
    <row r="1" spans="6:10" ht="12.75">
      <c r="F1"/>
      <c r="I1"/>
      <c r="J1" s="13"/>
    </row>
    <row r="2" spans="1:10" ht="12.75">
      <c r="A2" s="187" t="s">
        <v>75</v>
      </c>
      <c r="B2" s="188"/>
      <c r="C2" s="188"/>
      <c r="D2" s="188"/>
      <c r="E2" s="188"/>
      <c r="F2" s="188"/>
      <c r="G2" s="188"/>
      <c r="H2" s="188"/>
      <c r="I2" s="188"/>
      <c r="J2" s="13"/>
    </row>
    <row r="5" ht="13.5" thickBot="1"/>
    <row r="6" spans="1:9" s="26" customFormat="1" ht="34.5" thickBot="1">
      <c r="A6" s="74" t="s">
        <v>0</v>
      </c>
      <c r="B6" s="75" t="s">
        <v>1</v>
      </c>
      <c r="C6" s="75" t="s">
        <v>2</v>
      </c>
      <c r="D6" s="75" t="s">
        <v>3</v>
      </c>
      <c r="E6" s="75" t="s">
        <v>5</v>
      </c>
      <c r="F6" s="14" t="s">
        <v>73</v>
      </c>
      <c r="G6" s="6" t="s">
        <v>4</v>
      </c>
      <c r="H6" s="6" t="s">
        <v>6</v>
      </c>
      <c r="I6" s="76" t="s">
        <v>7</v>
      </c>
    </row>
    <row r="7" spans="1:9" ht="12.75">
      <c r="A7" s="39" t="s">
        <v>8</v>
      </c>
      <c r="B7" s="40" t="s">
        <v>76</v>
      </c>
      <c r="C7" s="40" t="s">
        <v>9</v>
      </c>
      <c r="D7" s="40" t="s">
        <v>10</v>
      </c>
      <c r="E7" s="40" t="s">
        <v>11</v>
      </c>
      <c r="F7" s="19">
        <v>9770887.11</v>
      </c>
      <c r="G7" s="4">
        <v>9770809.71</v>
      </c>
      <c r="H7" s="4">
        <v>10255451.06</v>
      </c>
      <c r="I7" s="77" t="s">
        <v>13</v>
      </c>
    </row>
    <row r="8" spans="1:9" ht="12.75">
      <c r="A8" s="29" t="s">
        <v>8</v>
      </c>
      <c r="B8" s="30" t="s">
        <v>76</v>
      </c>
      <c r="C8" s="30" t="s">
        <v>9</v>
      </c>
      <c r="D8" s="30" t="s">
        <v>10</v>
      </c>
      <c r="E8" s="30" t="s">
        <v>11</v>
      </c>
      <c r="F8" s="16">
        <v>381043.73</v>
      </c>
      <c r="G8" s="1">
        <v>208579.63</v>
      </c>
      <c r="H8" s="1">
        <v>208579.63</v>
      </c>
      <c r="I8" s="78" t="s">
        <v>12</v>
      </c>
    </row>
    <row r="9" spans="1:9" ht="13.5" thickBot="1">
      <c r="A9" s="56" t="s">
        <v>8</v>
      </c>
      <c r="B9" s="57" t="s">
        <v>76</v>
      </c>
      <c r="C9" s="57" t="s">
        <v>9</v>
      </c>
      <c r="D9" s="57" t="s">
        <v>10</v>
      </c>
      <c r="E9" s="57" t="s">
        <v>11</v>
      </c>
      <c r="F9" s="17">
        <v>435644.46</v>
      </c>
      <c r="G9" s="9">
        <v>435636.53</v>
      </c>
      <c r="H9" s="9">
        <v>620684.87</v>
      </c>
      <c r="I9" s="79" t="s">
        <v>14</v>
      </c>
    </row>
    <row r="10" spans="1:9" s="54" customFormat="1" ht="13.5" thickBot="1">
      <c r="A10" s="60"/>
      <c r="B10" s="61"/>
      <c r="C10" s="61"/>
      <c r="D10" s="61"/>
      <c r="E10" s="61"/>
      <c r="F10" s="63">
        <f>SUM(F7:F9)</f>
        <v>10587575.3</v>
      </c>
      <c r="G10" s="63">
        <f>SUM(G7:G9)</f>
        <v>10415025.870000001</v>
      </c>
      <c r="H10" s="63">
        <f>SUM(H7:H9)</f>
        <v>11084715.56</v>
      </c>
      <c r="I10" s="80"/>
    </row>
    <row r="11" spans="1:9" ht="12.75">
      <c r="A11" s="39" t="s">
        <v>8</v>
      </c>
      <c r="B11" s="40" t="s">
        <v>76</v>
      </c>
      <c r="C11" s="40" t="s">
        <v>15</v>
      </c>
      <c r="D11" s="40" t="s">
        <v>16</v>
      </c>
      <c r="E11" s="40" t="s">
        <v>17</v>
      </c>
      <c r="F11" s="19">
        <v>5208875.75</v>
      </c>
      <c r="G11" s="4">
        <v>5208829.85</v>
      </c>
      <c r="H11" s="4">
        <v>5581248.97</v>
      </c>
      <c r="I11" s="77" t="s">
        <v>13</v>
      </c>
    </row>
    <row r="12" spans="1:9" ht="12.75">
      <c r="A12" s="29" t="s">
        <v>8</v>
      </c>
      <c r="B12" s="30" t="s">
        <v>76</v>
      </c>
      <c r="C12" s="30" t="s">
        <v>15</v>
      </c>
      <c r="D12" s="30" t="s">
        <v>16</v>
      </c>
      <c r="E12" s="30" t="s">
        <v>17</v>
      </c>
      <c r="F12" s="16">
        <v>623119.44</v>
      </c>
      <c r="G12" s="1">
        <v>437852.79</v>
      </c>
      <c r="H12" s="1">
        <v>437852.79</v>
      </c>
      <c r="I12" s="78" t="s">
        <v>12</v>
      </c>
    </row>
    <row r="13" spans="1:9" ht="12.75">
      <c r="A13" s="29" t="s">
        <v>8</v>
      </c>
      <c r="B13" s="30" t="s">
        <v>76</v>
      </c>
      <c r="C13" s="30" t="s">
        <v>15</v>
      </c>
      <c r="D13" s="30" t="s">
        <v>16</v>
      </c>
      <c r="E13" s="30" t="s">
        <v>17</v>
      </c>
      <c r="F13" s="16">
        <v>1019346.09</v>
      </c>
      <c r="G13" s="1">
        <v>1019326.06</v>
      </c>
      <c r="H13" s="1">
        <v>1050429.06</v>
      </c>
      <c r="I13" s="78" t="s">
        <v>14</v>
      </c>
    </row>
    <row r="14" spans="1:9" ht="13.5" thickBot="1">
      <c r="A14" s="31" t="s">
        <v>8</v>
      </c>
      <c r="B14" s="32" t="s">
        <v>76</v>
      </c>
      <c r="C14" s="32" t="s">
        <v>15</v>
      </c>
      <c r="D14" s="32" t="s">
        <v>16</v>
      </c>
      <c r="E14" s="32" t="s">
        <v>17</v>
      </c>
      <c r="F14" s="81">
        <v>55370.7</v>
      </c>
      <c r="G14" s="33">
        <v>55370.7</v>
      </c>
      <c r="H14" s="33">
        <v>63853.02</v>
      </c>
      <c r="I14" s="82" t="s">
        <v>18</v>
      </c>
    </row>
    <row r="15" spans="1:9" s="54" customFormat="1" ht="13.5" thickBot="1">
      <c r="A15" s="35"/>
      <c r="B15" s="36"/>
      <c r="C15" s="36"/>
      <c r="D15" s="36"/>
      <c r="E15" s="36"/>
      <c r="F15" s="21">
        <f>SUM(F11:F14)</f>
        <v>6906711.9799999995</v>
      </c>
      <c r="G15" s="21">
        <f>SUM(G11:G14)</f>
        <v>6721379.399999999</v>
      </c>
      <c r="H15" s="21">
        <f>SUM(H11:H14)</f>
        <v>7133383.84</v>
      </c>
      <c r="I15" s="83"/>
    </row>
    <row r="16" spans="1:9" ht="12.75">
      <c r="A16" s="39" t="s">
        <v>8</v>
      </c>
      <c r="B16" s="40" t="s">
        <v>76</v>
      </c>
      <c r="C16" s="40" t="s">
        <v>19</v>
      </c>
      <c r="D16" s="40" t="s">
        <v>20</v>
      </c>
      <c r="E16" s="40" t="s">
        <v>21</v>
      </c>
      <c r="F16" s="19">
        <v>942974.59</v>
      </c>
      <c r="G16" s="4">
        <v>942847.02</v>
      </c>
      <c r="H16" s="4">
        <v>1034211.03</v>
      </c>
      <c r="I16" s="77" t="s">
        <v>13</v>
      </c>
    </row>
    <row r="17" spans="1:9" ht="12.75">
      <c r="A17" s="39" t="s">
        <v>8</v>
      </c>
      <c r="B17" s="40" t="s">
        <v>76</v>
      </c>
      <c r="C17" s="40" t="s">
        <v>19</v>
      </c>
      <c r="D17" s="40" t="s">
        <v>20</v>
      </c>
      <c r="E17" s="42" t="s">
        <v>21</v>
      </c>
      <c r="F17" s="84">
        <v>5152.19</v>
      </c>
      <c r="G17" s="43"/>
      <c r="H17" s="43"/>
      <c r="I17" s="85"/>
    </row>
    <row r="18" spans="1:9" ht="13.5" thickBot="1">
      <c r="A18" s="31" t="s">
        <v>8</v>
      </c>
      <c r="B18" s="32" t="s">
        <v>76</v>
      </c>
      <c r="C18" s="32" t="s">
        <v>19</v>
      </c>
      <c r="D18" s="32" t="s">
        <v>20</v>
      </c>
      <c r="E18" s="32" t="s">
        <v>21</v>
      </c>
      <c r="F18" s="81">
        <v>226943.17</v>
      </c>
      <c r="G18" s="33">
        <v>218554.62</v>
      </c>
      <c r="H18" s="33">
        <v>218554.62</v>
      </c>
      <c r="I18" s="82" t="s">
        <v>14</v>
      </c>
    </row>
    <row r="19" spans="1:9" s="54" customFormat="1" ht="13.5" thickBot="1">
      <c r="A19" s="35"/>
      <c r="B19" s="36"/>
      <c r="C19" s="36"/>
      <c r="D19" s="36"/>
      <c r="E19" s="36"/>
      <c r="F19" s="21">
        <f>SUM(F16:F18)</f>
        <v>1175069.95</v>
      </c>
      <c r="G19" s="21">
        <f>SUM(G16:G18)</f>
        <v>1161401.6400000001</v>
      </c>
      <c r="H19" s="21">
        <f>SUM(H16:H18)</f>
        <v>1252765.65</v>
      </c>
      <c r="I19" s="83"/>
    </row>
    <row r="20" spans="1:9" ht="12.75">
      <c r="A20" s="39" t="s">
        <v>8</v>
      </c>
      <c r="B20" s="40" t="s">
        <v>76</v>
      </c>
      <c r="C20" s="40" t="s">
        <v>22</v>
      </c>
      <c r="D20" s="40" t="s">
        <v>23</v>
      </c>
      <c r="E20" s="40" t="s">
        <v>24</v>
      </c>
      <c r="F20" s="19">
        <v>539429.64</v>
      </c>
      <c r="G20" s="4">
        <v>539126.81</v>
      </c>
      <c r="H20" s="4">
        <v>642795.56</v>
      </c>
      <c r="I20" s="77" t="s">
        <v>13</v>
      </c>
    </row>
    <row r="21" spans="1:9" ht="12.75">
      <c r="A21" s="29" t="s">
        <v>8</v>
      </c>
      <c r="B21" s="30" t="s">
        <v>76</v>
      </c>
      <c r="C21" s="30" t="s">
        <v>22</v>
      </c>
      <c r="D21" s="30" t="s">
        <v>23</v>
      </c>
      <c r="E21" s="30" t="s">
        <v>24</v>
      </c>
      <c r="F21" s="16">
        <v>212355.84</v>
      </c>
      <c r="G21" s="1">
        <v>212304.54</v>
      </c>
      <c r="H21" s="1">
        <v>216858.54</v>
      </c>
      <c r="I21" s="78" t="s">
        <v>12</v>
      </c>
    </row>
    <row r="22" spans="1:9" ht="12.75">
      <c r="A22" s="29" t="s">
        <v>8</v>
      </c>
      <c r="B22" s="30" t="s">
        <v>76</v>
      </c>
      <c r="C22" s="30" t="s">
        <v>22</v>
      </c>
      <c r="D22" s="30" t="s">
        <v>23</v>
      </c>
      <c r="E22" s="30" t="s">
        <v>24</v>
      </c>
      <c r="F22" s="16">
        <v>182081.4</v>
      </c>
      <c r="G22" s="1">
        <v>182065</v>
      </c>
      <c r="H22" s="1">
        <v>197081</v>
      </c>
      <c r="I22" s="78" t="s">
        <v>14</v>
      </c>
    </row>
    <row r="23" spans="1:9" ht="13.5" thickBot="1">
      <c r="A23" s="31" t="s">
        <v>8</v>
      </c>
      <c r="B23" s="32" t="s">
        <v>76</v>
      </c>
      <c r="C23" s="32" t="s">
        <v>22</v>
      </c>
      <c r="D23" s="32" t="s">
        <v>23</v>
      </c>
      <c r="E23" s="32" t="s">
        <v>24</v>
      </c>
      <c r="F23" s="81">
        <v>42647.22</v>
      </c>
      <c r="G23" s="33">
        <v>42647.22</v>
      </c>
      <c r="H23" s="33">
        <v>46652.76</v>
      </c>
      <c r="I23" s="82" t="s">
        <v>18</v>
      </c>
    </row>
    <row r="24" spans="1:9" s="54" customFormat="1" ht="13.5" thickBot="1">
      <c r="A24" s="35"/>
      <c r="B24" s="36"/>
      <c r="C24" s="36"/>
      <c r="D24" s="36"/>
      <c r="E24" s="36"/>
      <c r="F24" s="21">
        <f>SUM(F20:F23)</f>
        <v>976514.1</v>
      </c>
      <c r="G24" s="21">
        <f>SUM(G20:G23)</f>
        <v>976143.5700000001</v>
      </c>
      <c r="H24" s="21">
        <f>SUM(H20:H23)</f>
        <v>1103387.86</v>
      </c>
      <c r="I24" s="83"/>
    </row>
    <row r="25" spans="1:9" ht="12.75">
      <c r="A25" s="39" t="s">
        <v>8</v>
      </c>
      <c r="B25" s="40" t="s">
        <v>76</v>
      </c>
      <c r="C25" s="40" t="s">
        <v>25</v>
      </c>
      <c r="D25" s="40" t="s">
        <v>26</v>
      </c>
      <c r="E25" s="40" t="s">
        <v>27</v>
      </c>
      <c r="F25" s="19">
        <v>958802.84</v>
      </c>
      <c r="G25" s="4">
        <v>958722.54</v>
      </c>
      <c r="H25" s="4">
        <v>1068924.51</v>
      </c>
      <c r="I25" s="77" t="s">
        <v>13</v>
      </c>
    </row>
    <row r="26" spans="1:9" ht="12.75">
      <c r="A26" s="29" t="s">
        <v>8</v>
      </c>
      <c r="B26" s="30" t="s">
        <v>76</v>
      </c>
      <c r="C26" s="30" t="s">
        <v>25</v>
      </c>
      <c r="D26" s="30" t="s">
        <v>26</v>
      </c>
      <c r="E26" s="30" t="s">
        <v>27</v>
      </c>
      <c r="F26" s="16">
        <v>21462.6</v>
      </c>
      <c r="G26" s="1">
        <v>20752</v>
      </c>
      <c r="H26" s="1">
        <v>39488</v>
      </c>
      <c r="I26" s="78" t="s">
        <v>12</v>
      </c>
    </row>
    <row r="27" spans="1:9" ht="13.5" thickBot="1">
      <c r="A27" s="31" t="s">
        <v>8</v>
      </c>
      <c r="B27" s="32" t="s">
        <v>76</v>
      </c>
      <c r="C27" s="32" t="s">
        <v>25</v>
      </c>
      <c r="D27" s="32" t="s">
        <v>26</v>
      </c>
      <c r="E27" s="32" t="s">
        <v>27</v>
      </c>
      <c r="F27" s="81">
        <v>396398</v>
      </c>
      <c r="G27" s="33">
        <v>396380</v>
      </c>
      <c r="H27" s="33">
        <v>426888</v>
      </c>
      <c r="I27" s="82" t="s">
        <v>14</v>
      </c>
    </row>
    <row r="28" spans="1:9" ht="13.5" thickBot="1">
      <c r="A28" s="35"/>
      <c r="B28" s="36"/>
      <c r="C28" s="36"/>
      <c r="D28" s="36"/>
      <c r="E28" s="36"/>
      <c r="F28" s="21">
        <f>SUM(F25:F27)</f>
        <v>1376663.44</v>
      </c>
      <c r="G28" s="21">
        <f>SUM(G25:G27)</f>
        <v>1375854.54</v>
      </c>
      <c r="H28" s="21">
        <f>SUM(H25:H27)</f>
        <v>1535300.51</v>
      </c>
      <c r="I28" s="83"/>
    </row>
    <row r="29" spans="1:9" ht="12.75">
      <c r="A29" s="39" t="s">
        <v>8</v>
      </c>
      <c r="B29" s="40" t="s">
        <v>76</v>
      </c>
      <c r="C29" s="40" t="s">
        <v>28</v>
      </c>
      <c r="D29" s="40" t="s">
        <v>29</v>
      </c>
      <c r="E29" s="40" t="s">
        <v>30</v>
      </c>
      <c r="F29" s="19">
        <v>915755.52</v>
      </c>
      <c r="G29" s="4">
        <v>915598.15</v>
      </c>
      <c r="H29" s="4">
        <v>1307457.57</v>
      </c>
      <c r="I29" s="77" t="s">
        <v>13</v>
      </c>
    </row>
    <row r="30" spans="1:9" ht="12.75">
      <c r="A30" s="29" t="s">
        <v>8</v>
      </c>
      <c r="B30" s="30" t="s">
        <v>76</v>
      </c>
      <c r="C30" s="30" t="s">
        <v>28</v>
      </c>
      <c r="D30" s="30" t="s">
        <v>29</v>
      </c>
      <c r="E30" s="30" t="s">
        <v>30</v>
      </c>
      <c r="F30" s="16">
        <v>685276.87</v>
      </c>
      <c r="G30" s="1">
        <v>685180.02</v>
      </c>
      <c r="H30" s="1">
        <v>929743.18</v>
      </c>
      <c r="I30" s="78" t="s">
        <v>12</v>
      </c>
    </row>
    <row r="31" spans="1:9" ht="13.5" thickBot="1">
      <c r="A31" s="31" t="s">
        <v>8</v>
      </c>
      <c r="B31" s="32" t="s">
        <v>76</v>
      </c>
      <c r="C31" s="32" t="s">
        <v>28</v>
      </c>
      <c r="D31" s="32" t="s">
        <v>29</v>
      </c>
      <c r="E31" s="32" t="s">
        <v>30</v>
      </c>
      <c r="F31" s="81">
        <v>54728</v>
      </c>
      <c r="G31" s="33">
        <v>54653</v>
      </c>
      <c r="H31" s="33">
        <v>54986</v>
      </c>
      <c r="I31" s="82" t="s">
        <v>14</v>
      </c>
    </row>
    <row r="32" spans="1:9" ht="13.5" thickBot="1">
      <c r="A32" s="35"/>
      <c r="B32" s="36"/>
      <c r="C32" s="36"/>
      <c r="D32" s="36"/>
      <c r="E32" s="36"/>
      <c r="F32" s="21">
        <f>SUM(F29:F31)</f>
        <v>1655760.3900000001</v>
      </c>
      <c r="G32" s="21">
        <f>SUM(G29:G31)</f>
        <v>1655431.17</v>
      </c>
      <c r="H32" s="21">
        <f>SUM(H29:H31)</f>
        <v>2292186.75</v>
      </c>
      <c r="I32" s="83"/>
    </row>
    <row r="33" spans="1:9" ht="12.75">
      <c r="A33" s="39" t="s">
        <v>8</v>
      </c>
      <c r="B33" s="40" t="s">
        <v>76</v>
      </c>
      <c r="C33" s="40" t="s">
        <v>31</v>
      </c>
      <c r="D33" s="40" t="s">
        <v>32</v>
      </c>
      <c r="E33" s="40" t="s">
        <v>33</v>
      </c>
      <c r="F33" s="19">
        <v>75008.18</v>
      </c>
      <c r="G33" s="4">
        <v>74961.57</v>
      </c>
      <c r="H33" s="4">
        <v>101382.95</v>
      </c>
      <c r="I33" s="77" t="s">
        <v>13</v>
      </c>
    </row>
    <row r="34" spans="1:9" ht="12.75">
      <c r="A34" s="29" t="s">
        <v>8</v>
      </c>
      <c r="B34" s="30" t="s">
        <v>76</v>
      </c>
      <c r="C34" s="30" t="s">
        <v>31</v>
      </c>
      <c r="D34" s="30" t="s">
        <v>32</v>
      </c>
      <c r="E34" s="30" t="s">
        <v>33</v>
      </c>
      <c r="F34" s="16">
        <v>47200.95</v>
      </c>
      <c r="G34" s="1">
        <v>45055.45</v>
      </c>
      <c r="H34" s="1">
        <v>62219.44</v>
      </c>
      <c r="I34" s="78" t="s">
        <v>12</v>
      </c>
    </row>
    <row r="35" spans="1:9" ht="13.5" thickBot="1">
      <c r="A35" s="31" t="s">
        <v>8</v>
      </c>
      <c r="B35" s="32" t="s">
        <v>76</v>
      </c>
      <c r="C35" s="32" t="s">
        <v>31</v>
      </c>
      <c r="D35" s="32" t="s">
        <v>32</v>
      </c>
      <c r="E35" s="32" t="s">
        <v>33</v>
      </c>
      <c r="F35" s="81">
        <v>31314.41</v>
      </c>
      <c r="G35" s="33">
        <v>31301.21</v>
      </c>
      <c r="H35" s="33">
        <v>53378.59</v>
      </c>
      <c r="I35" s="82" t="s">
        <v>14</v>
      </c>
    </row>
    <row r="36" spans="1:9" ht="13.5" thickBot="1">
      <c r="A36" s="35"/>
      <c r="B36" s="36"/>
      <c r="C36" s="36"/>
      <c r="D36" s="36"/>
      <c r="E36" s="36"/>
      <c r="F36" s="21">
        <f>SUM(F33:F35)</f>
        <v>153523.53999999998</v>
      </c>
      <c r="G36" s="21">
        <f>SUM(G33:G35)</f>
        <v>151318.23</v>
      </c>
      <c r="H36" s="21">
        <f>SUM(H33:H35)</f>
        <v>216980.98</v>
      </c>
      <c r="I36" s="83"/>
    </row>
    <row r="37" spans="1:9" ht="12.75">
      <c r="A37" s="39" t="s">
        <v>8</v>
      </c>
      <c r="B37" s="40" t="s">
        <v>76</v>
      </c>
      <c r="C37" s="40" t="s">
        <v>34</v>
      </c>
      <c r="D37" s="40" t="s">
        <v>35</v>
      </c>
      <c r="E37" s="40" t="s">
        <v>36</v>
      </c>
      <c r="F37" s="19">
        <v>21994.31</v>
      </c>
      <c r="G37" s="4">
        <v>21662.88</v>
      </c>
      <c r="H37" s="4">
        <v>39153.29</v>
      </c>
      <c r="I37" s="77" t="s">
        <v>13</v>
      </c>
    </row>
    <row r="38" spans="1:9" ht="13.5" thickBot="1">
      <c r="A38" s="31" t="s">
        <v>8</v>
      </c>
      <c r="B38" s="32" t="s">
        <v>76</v>
      </c>
      <c r="C38" s="32" t="s">
        <v>34</v>
      </c>
      <c r="D38" s="32" t="s">
        <v>35</v>
      </c>
      <c r="E38" s="32" t="s">
        <v>36</v>
      </c>
      <c r="F38" s="81">
        <v>3619.47</v>
      </c>
      <c r="G38" s="33">
        <v>889.68</v>
      </c>
      <c r="H38" s="33">
        <v>889.68</v>
      </c>
      <c r="I38" s="82" t="s">
        <v>14</v>
      </c>
    </row>
    <row r="39" spans="1:9" ht="13.5" thickBot="1">
      <c r="A39" s="35"/>
      <c r="B39" s="36"/>
      <c r="C39" s="36"/>
      <c r="D39" s="36"/>
      <c r="E39" s="36"/>
      <c r="F39" s="21">
        <f>SUM(F37:F38)</f>
        <v>25613.780000000002</v>
      </c>
      <c r="G39" s="21">
        <f>SUM(G37:G38)</f>
        <v>22552.56</v>
      </c>
      <c r="H39" s="21">
        <f>SUM(H37:H38)</f>
        <v>40042.97</v>
      </c>
      <c r="I39" s="83"/>
    </row>
    <row r="40" spans="1:9" ht="12.75">
      <c r="A40" s="27" t="s">
        <v>8</v>
      </c>
      <c r="B40" s="28" t="s">
        <v>76</v>
      </c>
      <c r="C40" s="28" t="s">
        <v>37</v>
      </c>
      <c r="D40" s="28" t="s">
        <v>38</v>
      </c>
      <c r="E40" s="28" t="s">
        <v>39</v>
      </c>
      <c r="F40" s="15">
        <v>58695.9</v>
      </c>
      <c r="G40" s="7">
        <v>58493.19</v>
      </c>
      <c r="H40" s="7">
        <v>80388.39</v>
      </c>
      <c r="I40" s="86" t="s">
        <v>13</v>
      </c>
    </row>
    <row r="41" spans="1:9" ht="13.5" thickBot="1">
      <c r="A41" s="56" t="s">
        <v>8</v>
      </c>
      <c r="B41" s="57" t="s">
        <v>76</v>
      </c>
      <c r="C41" s="57" t="s">
        <v>37</v>
      </c>
      <c r="D41" s="57" t="s">
        <v>38</v>
      </c>
      <c r="E41" s="57" t="s">
        <v>39</v>
      </c>
      <c r="F41" s="17">
        <v>59938.82</v>
      </c>
      <c r="G41" s="9">
        <v>59896.17</v>
      </c>
      <c r="H41" s="9">
        <v>59896.17</v>
      </c>
      <c r="I41" s="79" t="s">
        <v>14</v>
      </c>
    </row>
    <row r="42" spans="1:9" ht="13.5" thickBot="1">
      <c r="A42" s="87"/>
      <c r="B42" s="88"/>
      <c r="C42" s="88"/>
      <c r="D42" s="88"/>
      <c r="E42" s="88"/>
      <c r="F42" s="65">
        <f>SUM(F40:F41)</f>
        <v>118634.72</v>
      </c>
      <c r="G42" s="65">
        <f>SUM(G40:G41)</f>
        <v>118389.36</v>
      </c>
      <c r="H42" s="65">
        <f>SUM(H40:H41)</f>
        <v>140284.56</v>
      </c>
      <c r="I42" s="89"/>
    </row>
    <row r="43" spans="1:9" ht="12.75">
      <c r="A43" s="27" t="s">
        <v>8</v>
      </c>
      <c r="B43" s="28" t="s">
        <v>76</v>
      </c>
      <c r="C43" s="28" t="s">
        <v>40</v>
      </c>
      <c r="D43" s="28" t="s">
        <v>41</v>
      </c>
      <c r="E43" s="28" t="s">
        <v>42</v>
      </c>
      <c r="F43" s="15">
        <v>115847.45</v>
      </c>
      <c r="G43" s="7">
        <v>112010.61</v>
      </c>
      <c r="H43" s="7">
        <v>121128.58</v>
      </c>
      <c r="I43" s="86" t="s">
        <v>13</v>
      </c>
    </row>
    <row r="44" spans="1:9" ht="13.5" thickBot="1">
      <c r="A44" s="56" t="s">
        <v>8</v>
      </c>
      <c r="B44" s="57" t="s">
        <v>76</v>
      </c>
      <c r="C44" s="57" t="s">
        <v>40</v>
      </c>
      <c r="D44" s="57" t="s">
        <v>41</v>
      </c>
      <c r="E44" s="57" t="s">
        <v>42</v>
      </c>
      <c r="F44" s="17">
        <v>800.89</v>
      </c>
      <c r="G44" s="9"/>
      <c r="H44" s="9"/>
      <c r="I44" s="79"/>
    </row>
    <row r="45" spans="1:9" ht="13.5" thickBot="1">
      <c r="A45" s="60"/>
      <c r="B45" s="61"/>
      <c r="C45" s="61"/>
      <c r="D45" s="61"/>
      <c r="E45" s="60"/>
      <c r="F45" s="20">
        <f>SUM(F43:F44)</f>
        <v>116648.34</v>
      </c>
      <c r="G45" s="20">
        <f>SUM(G43:G44)</f>
        <v>112010.61</v>
      </c>
      <c r="H45" s="20">
        <f>SUM(H43:H44)</f>
        <v>121128.58</v>
      </c>
      <c r="I45" s="80"/>
    </row>
    <row r="46" spans="1:9" ht="12.75">
      <c r="A46" s="39" t="s">
        <v>8</v>
      </c>
      <c r="B46" s="40" t="s">
        <v>76</v>
      </c>
      <c r="C46" s="40" t="s">
        <v>43</v>
      </c>
      <c r="D46" s="40" t="s">
        <v>44</v>
      </c>
      <c r="E46" s="40" t="s">
        <v>45</v>
      </c>
      <c r="F46" s="19">
        <v>367578.88</v>
      </c>
      <c r="G46" s="4">
        <v>354368.16</v>
      </c>
      <c r="H46" s="4">
        <v>354368.16</v>
      </c>
      <c r="I46" s="77" t="s">
        <v>13</v>
      </c>
    </row>
    <row r="47" spans="1:9" ht="12.75">
      <c r="A47" s="29" t="s">
        <v>8</v>
      </c>
      <c r="B47" s="30" t="s">
        <v>76</v>
      </c>
      <c r="C47" s="30" t="s">
        <v>43</v>
      </c>
      <c r="D47" s="30" t="s">
        <v>44</v>
      </c>
      <c r="E47" s="30" t="s">
        <v>45</v>
      </c>
      <c r="F47" s="16">
        <v>125074.62</v>
      </c>
      <c r="G47" s="1">
        <v>111658.47</v>
      </c>
      <c r="H47" s="1">
        <v>111658.47</v>
      </c>
      <c r="I47" s="78" t="s">
        <v>12</v>
      </c>
    </row>
    <row r="48" spans="1:9" ht="12.75">
      <c r="A48" s="29" t="s">
        <v>8</v>
      </c>
      <c r="B48" s="30" t="s">
        <v>76</v>
      </c>
      <c r="C48" s="30" t="s">
        <v>43</v>
      </c>
      <c r="D48" s="30" t="s">
        <v>44</v>
      </c>
      <c r="E48" s="30" t="s">
        <v>45</v>
      </c>
      <c r="F48" s="16">
        <v>158537.22</v>
      </c>
      <c r="G48" s="1">
        <v>158508.73</v>
      </c>
      <c r="H48" s="1">
        <v>210844.95</v>
      </c>
      <c r="I48" s="78" t="s">
        <v>14</v>
      </c>
    </row>
    <row r="49" spans="1:9" ht="13.5" thickBot="1">
      <c r="A49" s="31" t="s">
        <v>8</v>
      </c>
      <c r="B49" s="32" t="s">
        <v>76</v>
      </c>
      <c r="C49" s="32" t="s">
        <v>43</v>
      </c>
      <c r="D49" s="32" t="s">
        <v>44</v>
      </c>
      <c r="E49" s="32" t="s">
        <v>45</v>
      </c>
      <c r="F49" s="81">
        <v>19320.84</v>
      </c>
      <c r="G49" s="33">
        <v>19320.84</v>
      </c>
      <c r="H49" s="33">
        <v>44296.56</v>
      </c>
      <c r="I49" s="82" t="s">
        <v>18</v>
      </c>
    </row>
    <row r="50" spans="1:9" ht="13.5" thickBot="1">
      <c r="A50" s="35"/>
      <c r="B50" s="36"/>
      <c r="C50" s="36"/>
      <c r="D50" s="36"/>
      <c r="E50" s="36"/>
      <c r="F50" s="21">
        <f>SUM(F46:F49)</f>
        <v>670511.5599999999</v>
      </c>
      <c r="G50" s="21">
        <f>SUM(G46:G49)</f>
        <v>643856.2</v>
      </c>
      <c r="H50" s="21">
        <f>SUM(H46:H49)</f>
        <v>721168.1400000001</v>
      </c>
      <c r="I50" s="83"/>
    </row>
    <row r="51" spans="1:9" ht="12.75">
      <c r="A51" s="39" t="s">
        <v>8</v>
      </c>
      <c r="B51" s="40" t="s">
        <v>76</v>
      </c>
      <c r="C51" s="40" t="s">
        <v>46</v>
      </c>
      <c r="D51" s="40" t="s">
        <v>47</v>
      </c>
      <c r="E51" s="40" t="s">
        <v>48</v>
      </c>
      <c r="F51" s="19">
        <v>51396.2</v>
      </c>
      <c r="G51" s="4">
        <v>51157.96</v>
      </c>
      <c r="H51" s="4">
        <v>69519.88</v>
      </c>
      <c r="I51" s="77" t="s">
        <v>13</v>
      </c>
    </row>
    <row r="52" spans="1:9" ht="13.5" thickBot="1">
      <c r="A52" s="31" t="s">
        <v>8</v>
      </c>
      <c r="B52" s="32" t="s">
        <v>76</v>
      </c>
      <c r="C52" s="32" t="s">
        <v>46</v>
      </c>
      <c r="D52" s="32" t="s">
        <v>47</v>
      </c>
      <c r="E52" s="32" t="s">
        <v>48</v>
      </c>
      <c r="F52" s="81">
        <v>42104.65</v>
      </c>
      <c r="G52" s="33">
        <v>42096.24</v>
      </c>
      <c r="H52" s="33">
        <v>61158.24</v>
      </c>
      <c r="I52" s="82" t="s">
        <v>14</v>
      </c>
    </row>
    <row r="53" spans="1:9" ht="13.5" thickBot="1">
      <c r="A53" s="35"/>
      <c r="B53" s="36"/>
      <c r="C53" s="36"/>
      <c r="D53" s="36"/>
      <c r="E53" s="36"/>
      <c r="F53" s="21">
        <f>SUM(F51:F52)</f>
        <v>93500.85</v>
      </c>
      <c r="G53" s="21">
        <f>SUM(G51:G52)</f>
        <v>93254.2</v>
      </c>
      <c r="H53" s="21">
        <f>SUM(H51:H52)</f>
        <v>130678.12</v>
      </c>
      <c r="I53" s="83"/>
    </row>
    <row r="54" spans="1:9" ht="12.75">
      <c r="A54" s="39" t="s">
        <v>8</v>
      </c>
      <c r="B54" s="40" t="s">
        <v>76</v>
      </c>
      <c r="C54" s="40" t="s">
        <v>49</v>
      </c>
      <c r="D54" s="40" t="s">
        <v>50</v>
      </c>
      <c r="E54" s="40" t="s">
        <v>51</v>
      </c>
      <c r="F54" s="19">
        <v>42568.96</v>
      </c>
      <c r="G54" s="4">
        <v>37058.16</v>
      </c>
      <c r="H54" s="4">
        <v>37058.16</v>
      </c>
      <c r="I54" s="77" t="s">
        <v>13</v>
      </c>
    </row>
    <row r="55" spans="1:9" ht="12.75">
      <c r="A55" s="29" t="s">
        <v>8</v>
      </c>
      <c r="B55" s="30" t="s">
        <v>76</v>
      </c>
      <c r="C55" s="30" t="s">
        <v>49</v>
      </c>
      <c r="D55" s="30" t="s">
        <v>50</v>
      </c>
      <c r="E55" s="30" t="s">
        <v>51</v>
      </c>
      <c r="F55" s="16">
        <v>64364.94</v>
      </c>
      <c r="G55" s="1">
        <v>64059.57</v>
      </c>
      <c r="H55" s="1">
        <v>85449.11</v>
      </c>
      <c r="I55" s="78" t="s">
        <v>12</v>
      </c>
    </row>
    <row r="56" spans="1:9" ht="13.5" thickBot="1">
      <c r="A56" s="31" t="s">
        <v>8</v>
      </c>
      <c r="B56" s="32" t="s">
        <v>76</v>
      </c>
      <c r="C56" s="32" t="s">
        <v>49</v>
      </c>
      <c r="D56" s="32" t="s">
        <v>50</v>
      </c>
      <c r="E56" s="32" t="s">
        <v>51</v>
      </c>
      <c r="F56" s="81">
        <v>12191.26</v>
      </c>
      <c r="G56" s="33">
        <v>12074.67</v>
      </c>
      <c r="H56" s="33">
        <v>14359.64</v>
      </c>
      <c r="I56" s="82" t="s">
        <v>14</v>
      </c>
    </row>
    <row r="57" spans="1:9" ht="13.5" thickBot="1">
      <c r="A57" s="35"/>
      <c r="B57" s="36"/>
      <c r="C57" s="36"/>
      <c r="D57" s="36"/>
      <c r="E57" s="36"/>
      <c r="F57" s="21">
        <f>SUM(F54:F56)</f>
        <v>119125.15999999999</v>
      </c>
      <c r="G57" s="21">
        <f>SUM(G54:G56)</f>
        <v>113192.40000000001</v>
      </c>
      <c r="H57" s="21">
        <f>SUM(H54:H56)</f>
        <v>136866.91</v>
      </c>
      <c r="I57" s="83"/>
    </row>
    <row r="58" spans="1:9" ht="13.5" thickBot="1">
      <c r="A58" s="41" t="s">
        <v>8</v>
      </c>
      <c r="B58" s="42" t="s">
        <v>76</v>
      </c>
      <c r="C58" s="42" t="s">
        <v>52</v>
      </c>
      <c r="D58" s="42" t="s">
        <v>53</v>
      </c>
      <c r="E58" s="42" t="s">
        <v>54</v>
      </c>
      <c r="F58" s="84">
        <v>20587.66</v>
      </c>
      <c r="G58" s="43">
        <v>20547.24</v>
      </c>
      <c r="H58" s="43">
        <v>36378.72</v>
      </c>
      <c r="I58" s="85" t="s">
        <v>12</v>
      </c>
    </row>
    <row r="59" spans="1:9" ht="13.5" thickBot="1">
      <c r="A59" s="35"/>
      <c r="B59" s="36"/>
      <c r="C59" s="36"/>
      <c r="D59" s="36"/>
      <c r="E59" s="36"/>
      <c r="F59" s="21">
        <f>SUM(F58)</f>
        <v>20587.66</v>
      </c>
      <c r="G59" s="21">
        <f>SUM(G58)</f>
        <v>20547.24</v>
      </c>
      <c r="H59" s="21">
        <f>SUM(H58)</f>
        <v>36378.72</v>
      </c>
      <c r="I59" s="83"/>
    </row>
    <row r="60" spans="1:9" ht="12.75">
      <c r="A60" s="39" t="s">
        <v>8</v>
      </c>
      <c r="B60" s="40" t="s">
        <v>76</v>
      </c>
      <c r="C60" s="40" t="s">
        <v>55</v>
      </c>
      <c r="D60" s="40" t="s">
        <v>56</v>
      </c>
      <c r="E60" s="40" t="s">
        <v>57</v>
      </c>
      <c r="F60" s="19">
        <v>2174304.6</v>
      </c>
      <c r="G60" s="4">
        <v>2173854.46</v>
      </c>
      <c r="H60" s="4">
        <v>2605905.76</v>
      </c>
      <c r="I60" s="77" t="s">
        <v>13</v>
      </c>
    </row>
    <row r="61" spans="1:9" ht="12.75">
      <c r="A61" s="29" t="s">
        <v>8</v>
      </c>
      <c r="B61" s="30" t="s">
        <v>76</v>
      </c>
      <c r="C61" s="30" t="s">
        <v>55</v>
      </c>
      <c r="D61" s="30" t="s">
        <v>56</v>
      </c>
      <c r="E61" s="30" t="s">
        <v>57</v>
      </c>
      <c r="F61" s="16">
        <v>4889.93</v>
      </c>
      <c r="G61" s="1">
        <v>3858.33</v>
      </c>
      <c r="H61" s="1">
        <v>3858.33</v>
      </c>
      <c r="I61" s="78" t="s">
        <v>12</v>
      </c>
    </row>
    <row r="62" spans="1:9" ht="13.5" thickBot="1">
      <c r="A62" s="31" t="s">
        <v>8</v>
      </c>
      <c r="B62" s="32" t="s">
        <v>76</v>
      </c>
      <c r="C62" s="32" t="s">
        <v>55</v>
      </c>
      <c r="D62" s="32" t="s">
        <v>56</v>
      </c>
      <c r="E62" s="32" t="s">
        <v>57</v>
      </c>
      <c r="F62" s="81">
        <v>66816.92</v>
      </c>
      <c r="G62" s="33">
        <v>66741</v>
      </c>
      <c r="H62" s="33">
        <v>73299.25</v>
      </c>
      <c r="I62" s="82" t="s">
        <v>14</v>
      </c>
    </row>
    <row r="63" spans="1:9" ht="13.5" thickBot="1">
      <c r="A63" s="35"/>
      <c r="B63" s="36"/>
      <c r="C63" s="36"/>
      <c r="D63" s="36"/>
      <c r="E63" s="36"/>
      <c r="F63" s="21">
        <f>SUM(F60:F62)</f>
        <v>2246011.45</v>
      </c>
      <c r="G63" s="21">
        <f>SUM(G60:G62)</f>
        <v>2244453.79</v>
      </c>
      <c r="H63" s="21">
        <f>SUM(H60:H62)</f>
        <v>2683063.34</v>
      </c>
      <c r="I63" s="83"/>
    </row>
    <row r="64" spans="1:9" ht="13.5" thickBot="1">
      <c r="A64" s="41" t="s">
        <v>8</v>
      </c>
      <c r="B64" s="42" t="s">
        <v>76</v>
      </c>
      <c r="C64" s="42" t="s">
        <v>58</v>
      </c>
      <c r="D64" s="42" t="s">
        <v>59</v>
      </c>
      <c r="E64" s="42" t="s">
        <v>60</v>
      </c>
      <c r="F64" s="84">
        <v>102559.51</v>
      </c>
      <c r="G64" s="43">
        <v>99543.05</v>
      </c>
      <c r="H64" s="43">
        <v>102559.51</v>
      </c>
      <c r="I64" s="85" t="s">
        <v>12</v>
      </c>
    </row>
    <row r="65" spans="1:9" ht="13.5" thickBot="1">
      <c r="A65" s="35"/>
      <c r="B65" s="36"/>
      <c r="C65" s="36"/>
      <c r="D65" s="36"/>
      <c r="E65" s="36"/>
      <c r="F65" s="21">
        <f>SUM(F64)</f>
        <v>102559.51</v>
      </c>
      <c r="G65" s="21">
        <f>SUM(G64)</f>
        <v>99543.05</v>
      </c>
      <c r="H65" s="21">
        <f>SUM(H64)</f>
        <v>102559.51</v>
      </c>
      <c r="I65" s="83"/>
    </row>
    <row r="66" spans="1:9" ht="13.5" thickBot="1">
      <c r="A66" s="41" t="s">
        <v>8</v>
      </c>
      <c r="B66" s="42" t="s">
        <v>76</v>
      </c>
      <c r="C66" s="42" t="s">
        <v>61</v>
      </c>
      <c r="D66" s="42" t="s">
        <v>62</v>
      </c>
      <c r="E66" s="42" t="s">
        <v>63</v>
      </c>
      <c r="F66" s="84">
        <v>27769.91</v>
      </c>
      <c r="G66" s="43">
        <v>25455.75</v>
      </c>
      <c r="H66" s="43">
        <v>27769.91</v>
      </c>
      <c r="I66" s="85" t="s">
        <v>12</v>
      </c>
    </row>
    <row r="67" spans="1:9" ht="13.5" thickBot="1">
      <c r="A67" s="35"/>
      <c r="B67" s="36"/>
      <c r="C67" s="36"/>
      <c r="D67" s="36"/>
      <c r="E67" s="36"/>
      <c r="F67" s="21">
        <f>SUM(F66)</f>
        <v>27769.91</v>
      </c>
      <c r="G67" s="21">
        <f>SUM(G66)</f>
        <v>25455.75</v>
      </c>
      <c r="H67" s="21">
        <f>SUM(H66)</f>
        <v>27769.91</v>
      </c>
      <c r="I67" s="83"/>
    </row>
    <row r="68" spans="1:9" ht="13.5" thickBot="1">
      <c r="A68" s="41" t="s">
        <v>8</v>
      </c>
      <c r="B68" s="42" t="s">
        <v>76</v>
      </c>
      <c r="C68" s="42" t="s">
        <v>64</v>
      </c>
      <c r="D68" s="42" t="s">
        <v>65</v>
      </c>
      <c r="E68" s="42" t="s">
        <v>66</v>
      </c>
      <c r="F68" s="84">
        <v>21613.95</v>
      </c>
      <c r="G68" s="43">
        <v>21613.95</v>
      </c>
      <c r="H68" s="43">
        <v>45629.45</v>
      </c>
      <c r="I68" s="85" t="s">
        <v>14</v>
      </c>
    </row>
    <row r="69" spans="1:9" ht="13.5" thickBot="1">
      <c r="A69" s="35"/>
      <c r="B69" s="36"/>
      <c r="C69" s="36"/>
      <c r="D69" s="36"/>
      <c r="E69" s="36"/>
      <c r="F69" s="21">
        <f>SUM(F68)</f>
        <v>21613.95</v>
      </c>
      <c r="G69" s="21">
        <f>SUM(G68)</f>
        <v>21613.95</v>
      </c>
      <c r="H69" s="21">
        <f>SUM(H68)</f>
        <v>45629.45</v>
      </c>
      <c r="I69" s="83"/>
    </row>
    <row r="70" spans="1:9" ht="13.5" thickBot="1">
      <c r="A70" s="41" t="s">
        <v>8</v>
      </c>
      <c r="B70" s="42" t="s">
        <v>76</v>
      </c>
      <c r="C70" s="42" t="s">
        <v>67</v>
      </c>
      <c r="D70" s="42" t="s">
        <v>68</v>
      </c>
      <c r="E70" s="42" t="s">
        <v>69</v>
      </c>
      <c r="F70" s="84">
        <v>24042.81</v>
      </c>
      <c r="G70" s="43">
        <v>23825.33</v>
      </c>
      <c r="H70" s="43">
        <v>25637.83</v>
      </c>
      <c r="I70" s="85" t="s">
        <v>14</v>
      </c>
    </row>
    <row r="71" spans="1:9" ht="13.5" thickBot="1">
      <c r="A71" s="35"/>
      <c r="B71" s="36"/>
      <c r="C71" s="36"/>
      <c r="D71" s="36"/>
      <c r="E71" s="36"/>
      <c r="F71" s="21">
        <f>SUM(F70)</f>
        <v>24042.81</v>
      </c>
      <c r="G71" s="21">
        <f>SUM(G70)</f>
        <v>23825.33</v>
      </c>
      <c r="H71" s="21">
        <f>SUM(H70)</f>
        <v>25637.83</v>
      </c>
      <c r="I71" s="83"/>
    </row>
    <row r="72" spans="1:9" ht="13.5" thickBot="1">
      <c r="A72" s="35"/>
      <c r="B72" s="36"/>
      <c r="C72" s="36"/>
      <c r="D72" s="36"/>
      <c r="E72" s="36"/>
      <c r="F72" s="21">
        <f>F71+F69+F67+F65+F63+F59+F57+F53+F50+F45+F42+F39+F36+F32+F28+F24+F19+F15+F10</f>
        <v>26418438.4</v>
      </c>
      <c r="G72" s="21">
        <f>G71+G69+G67+G65+G63+G59+G57+G53+G50+G45+G42+G39+G36+G32+G28+G24+G19+G15+G10</f>
        <v>25995248.86</v>
      </c>
      <c r="H72" s="21">
        <f>H71+H69+H67+H65+H63+H59+H57+H53+H50+H45+H42+H39+H36+H32+H28+H24+H19+H15+H10</f>
        <v>28829929.190000005</v>
      </c>
      <c r="I72" s="83"/>
    </row>
    <row r="74" ht="15">
      <c r="G74" s="90"/>
    </row>
    <row r="75" ht="15">
      <c r="G75" s="90"/>
    </row>
    <row r="76" ht="12.75">
      <c r="G76" s="91"/>
    </row>
    <row r="77" ht="12.75">
      <c r="G77" s="91"/>
    </row>
    <row r="78" ht="12.75">
      <c r="G78" s="91"/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2"/>
  <sheetViews>
    <sheetView zoomScalePageLayoutView="0" workbookViewId="0" topLeftCell="A55">
      <selection activeCell="A1" sqref="A1:IV16384"/>
    </sheetView>
  </sheetViews>
  <sheetFormatPr defaultColWidth="9.140625" defaultRowHeight="12.75"/>
  <cols>
    <col min="1" max="1" width="10.8515625" style="73" customWidth="1"/>
    <col min="2" max="3" width="9.140625" style="73" customWidth="1"/>
    <col min="4" max="4" width="63.8515625" style="73" customWidth="1"/>
    <col min="5" max="5" width="9.140625" style="73" customWidth="1"/>
    <col min="6" max="8" width="12.7109375" style="0" bestFit="1" customWidth="1"/>
    <col min="9" max="9" width="14.140625" style="0" bestFit="1" customWidth="1"/>
  </cols>
  <sheetData>
    <row r="1" spans="1:10" ht="12.75">
      <c r="A1" s="187" t="s">
        <v>77</v>
      </c>
      <c r="B1" s="188"/>
      <c r="C1" s="188"/>
      <c r="D1" s="188"/>
      <c r="E1" s="188"/>
      <c r="F1" s="188"/>
      <c r="G1" s="188"/>
      <c r="H1" s="188"/>
      <c r="I1" s="188"/>
      <c r="J1" s="13"/>
    </row>
    <row r="4" ht="13.5" thickBot="1"/>
    <row r="5" spans="1:9" s="26" customFormat="1" ht="33.75">
      <c r="A5" s="92" t="s">
        <v>0</v>
      </c>
      <c r="B5" s="93" t="s">
        <v>1</v>
      </c>
      <c r="C5" s="93" t="s">
        <v>2</v>
      </c>
      <c r="D5" s="93" t="s">
        <v>3</v>
      </c>
      <c r="E5" s="93" t="s">
        <v>5</v>
      </c>
      <c r="F5" s="94" t="s">
        <v>73</v>
      </c>
      <c r="G5" s="94" t="s">
        <v>4</v>
      </c>
      <c r="H5" s="94" t="s">
        <v>6</v>
      </c>
      <c r="I5" s="95" t="s">
        <v>7</v>
      </c>
    </row>
    <row r="6" spans="1:9" ht="12.75">
      <c r="A6" s="29" t="s">
        <v>8</v>
      </c>
      <c r="B6" s="30" t="s">
        <v>78</v>
      </c>
      <c r="C6" s="30" t="s">
        <v>9</v>
      </c>
      <c r="D6" s="30" t="s">
        <v>10</v>
      </c>
      <c r="E6" s="30" t="s">
        <v>11</v>
      </c>
      <c r="F6" s="1">
        <v>9770887.11</v>
      </c>
      <c r="G6" s="1">
        <v>9770753.11</v>
      </c>
      <c r="H6" s="1">
        <v>11633070.78</v>
      </c>
      <c r="I6" s="2" t="s">
        <v>13</v>
      </c>
    </row>
    <row r="7" spans="1:9" ht="12.75">
      <c r="A7" s="29" t="s">
        <v>8</v>
      </c>
      <c r="B7" s="30" t="s">
        <v>78</v>
      </c>
      <c r="C7" s="30" t="s">
        <v>9</v>
      </c>
      <c r="D7" s="30" t="s">
        <v>10</v>
      </c>
      <c r="E7" s="30" t="s">
        <v>11</v>
      </c>
      <c r="F7" s="1">
        <v>381043.73</v>
      </c>
      <c r="G7" s="1">
        <v>315570.77</v>
      </c>
      <c r="H7" s="1">
        <v>315570.77</v>
      </c>
      <c r="I7" s="2" t="s">
        <v>12</v>
      </c>
    </row>
    <row r="8" spans="1:9" ht="13.5" thickBot="1">
      <c r="A8" s="31" t="s">
        <v>8</v>
      </c>
      <c r="B8" s="32" t="s">
        <v>78</v>
      </c>
      <c r="C8" s="32" t="s">
        <v>9</v>
      </c>
      <c r="D8" s="32" t="s">
        <v>10</v>
      </c>
      <c r="E8" s="32" t="s">
        <v>11</v>
      </c>
      <c r="F8" s="33">
        <v>454243.11</v>
      </c>
      <c r="G8" s="33">
        <v>454198.25</v>
      </c>
      <c r="H8" s="33">
        <v>777641.44</v>
      </c>
      <c r="I8" s="34" t="s">
        <v>14</v>
      </c>
    </row>
    <row r="9" spans="1:9" ht="13.5" thickBot="1">
      <c r="A9" s="35"/>
      <c r="B9" s="36"/>
      <c r="C9" s="36"/>
      <c r="D9" s="36"/>
      <c r="E9" s="36"/>
      <c r="F9" s="37">
        <f>SUM(F6:F8)</f>
        <v>10606173.95</v>
      </c>
      <c r="G9" s="37">
        <f>SUM(G6:G8)</f>
        <v>10540522.129999999</v>
      </c>
      <c r="H9" s="37">
        <f>SUM(H6:H8)</f>
        <v>12726282.989999998</v>
      </c>
      <c r="I9" s="38"/>
    </row>
    <row r="10" spans="1:9" ht="12.75">
      <c r="A10" s="39" t="s">
        <v>8</v>
      </c>
      <c r="B10" s="40" t="s">
        <v>78</v>
      </c>
      <c r="C10" s="40" t="s">
        <v>15</v>
      </c>
      <c r="D10" s="40" t="s">
        <v>16</v>
      </c>
      <c r="E10" s="40" t="s">
        <v>17</v>
      </c>
      <c r="F10" s="4">
        <v>5208875.75</v>
      </c>
      <c r="G10" s="4">
        <v>5208570.87</v>
      </c>
      <c r="H10" s="4">
        <v>6456834.54</v>
      </c>
      <c r="I10" s="5" t="s">
        <v>13</v>
      </c>
    </row>
    <row r="11" spans="1:9" ht="12.75">
      <c r="A11" s="29" t="s">
        <v>8</v>
      </c>
      <c r="B11" s="30" t="s">
        <v>78</v>
      </c>
      <c r="C11" s="30" t="s">
        <v>15</v>
      </c>
      <c r="D11" s="30" t="s">
        <v>16</v>
      </c>
      <c r="E11" s="30" t="s">
        <v>17</v>
      </c>
      <c r="F11" s="1">
        <v>623119.44</v>
      </c>
      <c r="G11" s="1">
        <v>463989.36</v>
      </c>
      <c r="H11" s="1">
        <v>463989.36</v>
      </c>
      <c r="I11" s="2" t="s">
        <v>12</v>
      </c>
    </row>
    <row r="12" spans="1:9" ht="12.75">
      <c r="A12" s="29" t="s">
        <v>8</v>
      </c>
      <c r="B12" s="30" t="s">
        <v>78</v>
      </c>
      <c r="C12" s="30" t="s">
        <v>15</v>
      </c>
      <c r="D12" s="30" t="s">
        <v>16</v>
      </c>
      <c r="E12" s="30" t="s">
        <v>17</v>
      </c>
      <c r="F12" s="1">
        <v>1035691.83</v>
      </c>
      <c r="G12" s="1">
        <v>1035670.79</v>
      </c>
      <c r="H12" s="1">
        <v>1363321.57</v>
      </c>
      <c r="I12" s="2" t="s">
        <v>14</v>
      </c>
    </row>
    <row r="13" spans="1:9" ht="13.5" thickBot="1">
      <c r="A13" s="31" t="s">
        <v>8</v>
      </c>
      <c r="B13" s="32" t="s">
        <v>78</v>
      </c>
      <c r="C13" s="32" t="s">
        <v>15</v>
      </c>
      <c r="D13" s="32" t="s">
        <v>16</v>
      </c>
      <c r="E13" s="32" t="s">
        <v>17</v>
      </c>
      <c r="F13" s="33">
        <v>55370.7</v>
      </c>
      <c r="G13" s="33">
        <v>55370.7</v>
      </c>
      <c r="H13" s="33">
        <v>68565.42</v>
      </c>
      <c r="I13" s="34" t="s">
        <v>18</v>
      </c>
    </row>
    <row r="14" spans="1:9" ht="13.5" thickBot="1">
      <c r="A14" s="35"/>
      <c r="B14" s="36"/>
      <c r="C14" s="36"/>
      <c r="D14" s="36"/>
      <c r="E14" s="36"/>
      <c r="F14" s="37">
        <f>SUM(F10:F13)</f>
        <v>6923057.72</v>
      </c>
      <c r="G14" s="37">
        <f>SUM(G10:G13)</f>
        <v>6763601.720000001</v>
      </c>
      <c r="H14" s="37">
        <f>SUM(H10:H13)</f>
        <v>8352710.890000001</v>
      </c>
      <c r="I14" s="38"/>
    </row>
    <row r="15" spans="1:9" ht="12.75">
      <c r="A15" s="39" t="s">
        <v>8</v>
      </c>
      <c r="B15" s="40" t="s">
        <v>78</v>
      </c>
      <c r="C15" s="40" t="s">
        <v>19</v>
      </c>
      <c r="D15" s="40" t="s">
        <v>20</v>
      </c>
      <c r="E15" s="40" t="s">
        <v>21</v>
      </c>
      <c r="F15" s="4">
        <v>942974.59</v>
      </c>
      <c r="G15" s="4">
        <v>942745.26</v>
      </c>
      <c r="H15" s="4">
        <v>1079888.7</v>
      </c>
      <c r="I15" s="5" t="s">
        <v>13</v>
      </c>
    </row>
    <row r="16" spans="1:9" ht="12.75">
      <c r="A16" s="29" t="s">
        <v>8</v>
      </c>
      <c r="B16" s="30" t="s">
        <v>78</v>
      </c>
      <c r="C16" s="30" t="s">
        <v>19</v>
      </c>
      <c r="D16" s="30" t="s">
        <v>20</v>
      </c>
      <c r="E16" s="30" t="s">
        <v>21</v>
      </c>
      <c r="F16" s="1">
        <v>5152.19</v>
      </c>
      <c r="G16" s="1">
        <v>4180.68</v>
      </c>
      <c r="H16" s="1">
        <v>4180.68</v>
      </c>
      <c r="I16" s="2" t="s">
        <v>12</v>
      </c>
    </row>
    <row r="17" spans="1:9" ht="13.5" thickBot="1">
      <c r="A17" s="31" t="s">
        <v>8</v>
      </c>
      <c r="B17" s="32" t="s">
        <v>78</v>
      </c>
      <c r="C17" s="32" t="s">
        <v>19</v>
      </c>
      <c r="D17" s="32" t="s">
        <v>20</v>
      </c>
      <c r="E17" s="32" t="s">
        <v>21</v>
      </c>
      <c r="F17" s="33">
        <v>229593.17</v>
      </c>
      <c r="G17" s="33">
        <v>229556.71</v>
      </c>
      <c r="H17" s="33">
        <v>284092.99</v>
      </c>
      <c r="I17" s="34" t="s">
        <v>14</v>
      </c>
    </row>
    <row r="18" spans="1:9" ht="13.5" thickBot="1">
      <c r="A18" s="35"/>
      <c r="B18" s="36"/>
      <c r="C18" s="36"/>
      <c r="D18" s="36"/>
      <c r="E18" s="36"/>
      <c r="F18" s="37">
        <f>SUM(F15:F17)</f>
        <v>1177719.95</v>
      </c>
      <c r="G18" s="37">
        <f>SUM(G15:G17)</f>
        <v>1176482.6500000001</v>
      </c>
      <c r="H18" s="37">
        <f>SUM(H15:H17)</f>
        <v>1368162.3699999999</v>
      </c>
      <c r="I18" s="38"/>
    </row>
    <row r="19" spans="1:9" ht="12.75">
      <c r="A19" s="39" t="s">
        <v>8</v>
      </c>
      <c r="B19" s="40" t="s">
        <v>78</v>
      </c>
      <c r="C19" s="40" t="s">
        <v>22</v>
      </c>
      <c r="D19" s="40" t="s">
        <v>23</v>
      </c>
      <c r="E19" s="40" t="s">
        <v>24</v>
      </c>
      <c r="F19" s="4">
        <v>539429.64</v>
      </c>
      <c r="G19" s="4">
        <v>539213.66</v>
      </c>
      <c r="H19" s="4">
        <v>610587.28</v>
      </c>
      <c r="I19" s="5" t="s">
        <v>13</v>
      </c>
    </row>
    <row r="20" spans="1:9" ht="12.75">
      <c r="A20" s="29" t="s">
        <v>8</v>
      </c>
      <c r="B20" s="30" t="s">
        <v>78</v>
      </c>
      <c r="C20" s="30" t="s">
        <v>22</v>
      </c>
      <c r="D20" s="30" t="s">
        <v>23</v>
      </c>
      <c r="E20" s="30" t="s">
        <v>24</v>
      </c>
      <c r="F20" s="1">
        <v>212355.84</v>
      </c>
      <c r="G20" s="1">
        <v>212247.35</v>
      </c>
      <c r="H20" s="1">
        <v>227933.35</v>
      </c>
      <c r="I20" s="2" t="s">
        <v>12</v>
      </c>
    </row>
    <row r="21" spans="1:9" ht="12.75">
      <c r="A21" s="29" t="s">
        <v>8</v>
      </c>
      <c r="B21" s="30" t="s">
        <v>78</v>
      </c>
      <c r="C21" s="30" t="s">
        <v>22</v>
      </c>
      <c r="D21" s="30" t="s">
        <v>23</v>
      </c>
      <c r="E21" s="30" t="s">
        <v>24</v>
      </c>
      <c r="F21" s="1">
        <v>184394.8</v>
      </c>
      <c r="G21" s="1">
        <v>179902</v>
      </c>
      <c r="H21" s="1">
        <v>179902</v>
      </c>
      <c r="I21" s="2" t="s">
        <v>14</v>
      </c>
    </row>
    <row r="22" spans="1:9" ht="13.5" thickBot="1">
      <c r="A22" s="31" t="s">
        <v>8</v>
      </c>
      <c r="B22" s="32" t="s">
        <v>78</v>
      </c>
      <c r="C22" s="32" t="s">
        <v>22</v>
      </c>
      <c r="D22" s="32" t="s">
        <v>23</v>
      </c>
      <c r="E22" s="32" t="s">
        <v>24</v>
      </c>
      <c r="F22" s="33">
        <v>42647.22</v>
      </c>
      <c r="G22" s="33">
        <v>42647.22</v>
      </c>
      <c r="H22" s="33">
        <v>48537.72</v>
      </c>
      <c r="I22" s="34" t="s">
        <v>18</v>
      </c>
    </row>
    <row r="23" spans="1:9" ht="13.5" thickBot="1">
      <c r="A23" s="35"/>
      <c r="B23" s="36"/>
      <c r="C23" s="36"/>
      <c r="D23" s="36"/>
      <c r="E23" s="36"/>
      <c r="F23" s="37">
        <f>SUM(F19:F22)</f>
        <v>978827.5</v>
      </c>
      <c r="G23" s="37">
        <f>SUM(G19:G22)</f>
        <v>974010.23</v>
      </c>
      <c r="H23" s="37">
        <f>SUM(H19:H22)</f>
        <v>1066960.35</v>
      </c>
      <c r="I23" s="38"/>
    </row>
    <row r="24" spans="1:9" ht="12.75">
      <c r="A24" s="39" t="s">
        <v>8</v>
      </c>
      <c r="B24" s="40" t="s">
        <v>78</v>
      </c>
      <c r="C24" s="40" t="s">
        <v>25</v>
      </c>
      <c r="D24" s="40" t="s">
        <v>26</v>
      </c>
      <c r="E24" s="40" t="s">
        <v>27</v>
      </c>
      <c r="F24" s="4">
        <v>958802.84</v>
      </c>
      <c r="G24" s="4">
        <v>958781.82</v>
      </c>
      <c r="H24" s="4">
        <v>1015406.33</v>
      </c>
      <c r="I24" s="5" t="s">
        <v>13</v>
      </c>
    </row>
    <row r="25" spans="1:9" ht="12.75">
      <c r="A25" s="29" t="s">
        <v>8</v>
      </c>
      <c r="B25" s="30" t="s">
        <v>78</v>
      </c>
      <c r="C25" s="30" t="s">
        <v>25</v>
      </c>
      <c r="D25" s="30" t="s">
        <v>26</v>
      </c>
      <c r="E25" s="30" t="s">
        <v>27</v>
      </c>
      <c r="F25" s="1">
        <v>21462.6</v>
      </c>
      <c r="G25" s="1">
        <v>20881</v>
      </c>
      <c r="H25" s="1">
        <v>38779</v>
      </c>
      <c r="I25" s="2" t="s">
        <v>12</v>
      </c>
    </row>
    <row r="26" spans="1:9" ht="13.5" thickBot="1">
      <c r="A26" s="31" t="s">
        <v>8</v>
      </c>
      <c r="B26" s="32" t="s">
        <v>78</v>
      </c>
      <c r="C26" s="32" t="s">
        <v>25</v>
      </c>
      <c r="D26" s="32" t="s">
        <v>26</v>
      </c>
      <c r="E26" s="32" t="s">
        <v>27</v>
      </c>
      <c r="F26" s="33">
        <v>399648</v>
      </c>
      <c r="G26" s="33">
        <v>399618</v>
      </c>
      <c r="H26" s="33">
        <v>465603</v>
      </c>
      <c r="I26" s="34" t="s">
        <v>14</v>
      </c>
    </row>
    <row r="27" spans="1:9" ht="13.5" thickBot="1">
      <c r="A27" s="35"/>
      <c r="B27" s="36"/>
      <c r="C27" s="36"/>
      <c r="D27" s="36"/>
      <c r="E27" s="36"/>
      <c r="F27" s="37">
        <f>SUM(F24:F26)</f>
        <v>1379913.44</v>
      </c>
      <c r="G27" s="37">
        <f>SUM(G24:G26)</f>
        <v>1379280.8199999998</v>
      </c>
      <c r="H27" s="37">
        <f>SUM(H24:H26)</f>
        <v>1519788.33</v>
      </c>
      <c r="I27" s="38"/>
    </row>
    <row r="28" spans="1:9" ht="12.75">
      <c r="A28" s="39" t="s">
        <v>8</v>
      </c>
      <c r="B28" s="40" t="s">
        <v>78</v>
      </c>
      <c r="C28" s="40" t="s">
        <v>28</v>
      </c>
      <c r="D28" s="40" t="s">
        <v>29</v>
      </c>
      <c r="E28" s="40" t="s">
        <v>30</v>
      </c>
      <c r="F28" s="4">
        <v>915755.52</v>
      </c>
      <c r="G28" s="4">
        <v>915690.19</v>
      </c>
      <c r="H28" s="4">
        <v>1474358.39</v>
      </c>
      <c r="I28" s="5" t="s">
        <v>13</v>
      </c>
    </row>
    <row r="29" spans="1:9" ht="12.75">
      <c r="A29" s="29" t="s">
        <v>8</v>
      </c>
      <c r="B29" s="30" t="s">
        <v>78</v>
      </c>
      <c r="C29" s="30" t="s">
        <v>28</v>
      </c>
      <c r="D29" s="30" t="s">
        <v>29</v>
      </c>
      <c r="E29" s="30" t="s">
        <v>30</v>
      </c>
      <c r="F29" s="1">
        <v>685276.87</v>
      </c>
      <c r="G29" s="1">
        <v>685201.78</v>
      </c>
      <c r="H29" s="1">
        <v>1021744.98</v>
      </c>
      <c r="I29" s="2" t="s">
        <v>12</v>
      </c>
    </row>
    <row r="30" spans="1:9" ht="13.5" thickBot="1">
      <c r="A30" s="31" t="s">
        <v>8</v>
      </c>
      <c r="B30" s="32" t="s">
        <v>78</v>
      </c>
      <c r="C30" s="32" t="s">
        <v>28</v>
      </c>
      <c r="D30" s="32" t="s">
        <v>29</v>
      </c>
      <c r="E30" s="32" t="s">
        <v>30</v>
      </c>
      <c r="F30" s="33">
        <v>54728</v>
      </c>
      <c r="G30" s="33">
        <v>54704</v>
      </c>
      <c r="H30" s="33">
        <v>59935</v>
      </c>
      <c r="I30" s="34" t="s">
        <v>14</v>
      </c>
    </row>
    <row r="31" spans="1:9" ht="13.5" thickBot="1">
      <c r="A31" s="35"/>
      <c r="B31" s="36"/>
      <c r="C31" s="36"/>
      <c r="D31" s="36"/>
      <c r="E31" s="36"/>
      <c r="F31" s="37">
        <f>SUM(F28:F30)</f>
        <v>1655760.3900000001</v>
      </c>
      <c r="G31" s="37">
        <f>SUM(G28:G30)</f>
        <v>1655595.97</v>
      </c>
      <c r="H31" s="37">
        <f>SUM(H28:H30)</f>
        <v>2556038.37</v>
      </c>
      <c r="I31" s="38"/>
    </row>
    <row r="32" spans="1:9" ht="12.75">
      <c r="A32" s="39" t="s">
        <v>8</v>
      </c>
      <c r="B32" s="40" t="s">
        <v>78</v>
      </c>
      <c r="C32" s="40" t="s">
        <v>31</v>
      </c>
      <c r="D32" s="40" t="s">
        <v>32</v>
      </c>
      <c r="E32" s="40" t="s">
        <v>33</v>
      </c>
      <c r="F32" s="4">
        <v>73644.39</v>
      </c>
      <c r="G32" s="4">
        <v>73270.18</v>
      </c>
      <c r="H32" s="4">
        <v>128761.6</v>
      </c>
      <c r="I32" s="5" t="s">
        <v>13</v>
      </c>
    </row>
    <row r="33" spans="1:9" ht="12.75">
      <c r="A33" s="29" t="s">
        <v>8</v>
      </c>
      <c r="B33" s="30" t="s">
        <v>78</v>
      </c>
      <c r="C33" s="30" t="s">
        <v>31</v>
      </c>
      <c r="D33" s="30" t="s">
        <v>32</v>
      </c>
      <c r="E33" s="30" t="s">
        <v>33</v>
      </c>
      <c r="F33" s="1">
        <v>47200.95</v>
      </c>
      <c r="G33" s="1">
        <v>45055.45</v>
      </c>
      <c r="H33" s="1">
        <v>66510.43</v>
      </c>
      <c r="I33" s="2" t="s">
        <v>12</v>
      </c>
    </row>
    <row r="34" spans="1:9" ht="13.5" thickBot="1">
      <c r="A34" s="31" t="s">
        <v>8</v>
      </c>
      <c r="B34" s="32" t="s">
        <v>78</v>
      </c>
      <c r="C34" s="32" t="s">
        <v>31</v>
      </c>
      <c r="D34" s="32" t="s">
        <v>32</v>
      </c>
      <c r="E34" s="32" t="s">
        <v>33</v>
      </c>
      <c r="F34" s="33">
        <v>31714.41</v>
      </c>
      <c r="G34" s="33">
        <v>31644.62</v>
      </c>
      <c r="H34" s="33">
        <v>54435.82</v>
      </c>
      <c r="I34" s="34" t="s">
        <v>14</v>
      </c>
    </row>
    <row r="35" spans="1:9" ht="13.5" thickBot="1">
      <c r="A35" s="35"/>
      <c r="B35" s="36"/>
      <c r="C35" s="36"/>
      <c r="D35" s="36"/>
      <c r="E35" s="36"/>
      <c r="F35" s="37">
        <f>SUM(F32:F34)</f>
        <v>152559.75</v>
      </c>
      <c r="G35" s="37">
        <f>SUM(G32:G34)</f>
        <v>149970.25</v>
      </c>
      <c r="H35" s="37">
        <f>SUM(H32:H34)</f>
        <v>249707.85</v>
      </c>
      <c r="I35" s="38"/>
    </row>
    <row r="36" spans="1:9" ht="12.75">
      <c r="A36" s="39" t="s">
        <v>8</v>
      </c>
      <c r="B36" s="40" t="s">
        <v>78</v>
      </c>
      <c r="C36" s="40" t="s">
        <v>34</v>
      </c>
      <c r="D36" s="40" t="s">
        <v>35</v>
      </c>
      <c r="E36" s="40" t="s">
        <v>36</v>
      </c>
      <c r="F36" s="4">
        <v>23565.33</v>
      </c>
      <c r="G36" s="4">
        <v>18280.41</v>
      </c>
      <c r="H36" s="4">
        <v>18280.41</v>
      </c>
      <c r="I36" s="5" t="s">
        <v>13</v>
      </c>
    </row>
    <row r="37" spans="1:9" ht="13.5" thickBot="1">
      <c r="A37" s="31" t="s">
        <v>8</v>
      </c>
      <c r="B37" s="32" t="s">
        <v>78</v>
      </c>
      <c r="C37" s="32" t="s">
        <v>34</v>
      </c>
      <c r="D37" s="32" t="s">
        <v>35</v>
      </c>
      <c r="E37" s="32" t="s">
        <v>36</v>
      </c>
      <c r="F37" s="33">
        <v>4193.75</v>
      </c>
      <c r="G37" s="33">
        <v>3149.35</v>
      </c>
      <c r="H37" s="33">
        <v>3149.35</v>
      </c>
      <c r="I37" s="34" t="s">
        <v>14</v>
      </c>
    </row>
    <row r="38" spans="1:9" ht="13.5" thickBot="1">
      <c r="A38" s="35"/>
      <c r="B38" s="36"/>
      <c r="C38" s="36"/>
      <c r="D38" s="36"/>
      <c r="E38" s="36"/>
      <c r="F38" s="37">
        <f>SUM(F36:F37)</f>
        <v>27759.08</v>
      </c>
      <c r="G38" s="37">
        <f>SUM(G36:G37)</f>
        <v>21429.76</v>
      </c>
      <c r="H38" s="37">
        <f>SUM(H36:H37)</f>
        <v>21429.76</v>
      </c>
      <c r="I38" s="38"/>
    </row>
    <row r="39" spans="1:9" ht="12.75">
      <c r="A39" s="39" t="s">
        <v>8</v>
      </c>
      <c r="B39" s="40" t="s">
        <v>78</v>
      </c>
      <c r="C39" s="40" t="s">
        <v>37</v>
      </c>
      <c r="D39" s="40" t="s">
        <v>38</v>
      </c>
      <c r="E39" s="40" t="s">
        <v>39</v>
      </c>
      <c r="F39" s="4">
        <v>58695.9</v>
      </c>
      <c r="G39" s="4">
        <v>58046.27</v>
      </c>
      <c r="H39" s="4">
        <v>68417.73</v>
      </c>
      <c r="I39" s="5" t="s">
        <v>13</v>
      </c>
    </row>
    <row r="40" spans="1:9" ht="13.5" thickBot="1">
      <c r="A40" s="31" t="s">
        <v>8</v>
      </c>
      <c r="B40" s="32" t="s">
        <v>78</v>
      </c>
      <c r="C40" s="32" t="s">
        <v>37</v>
      </c>
      <c r="D40" s="32" t="s">
        <v>38</v>
      </c>
      <c r="E40" s="32" t="s">
        <v>39</v>
      </c>
      <c r="F40" s="33">
        <v>60212.44</v>
      </c>
      <c r="G40" s="33">
        <v>59423.85</v>
      </c>
      <c r="H40" s="33">
        <v>63623.85</v>
      </c>
      <c r="I40" s="34" t="s">
        <v>14</v>
      </c>
    </row>
    <row r="41" spans="1:9" ht="13.5" thickBot="1">
      <c r="A41" s="87"/>
      <c r="B41" s="88"/>
      <c r="C41" s="88"/>
      <c r="D41" s="88"/>
      <c r="E41" s="88"/>
      <c r="F41" s="65">
        <f>SUM(F39:F40)</f>
        <v>118908.34</v>
      </c>
      <c r="G41" s="65">
        <f>SUM(G39:G40)</f>
        <v>117470.12</v>
      </c>
      <c r="H41" s="65">
        <f>SUM(H39:H40)</f>
        <v>132041.58</v>
      </c>
      <c r="I41" s="96"/>
    </row>
    <row r="42" spans="1:9" ht="12.75">
      <c r="A42" s="27" t="s">
        <v>8</v>
      </c>
      <c r="B42" s="28" t="s">
        <v>78</v>
      </c>
      <c r="C42" s="28" t="s">
        <v>40</v>
      </c>
      <c r="D42" s="28" t="s">
        <v>79</v>
      </c>
      <c r="E42" s="28" t="s">
        <v>42</v>
      </c>
      <c r="F42" s="7">
        <v>115847.45</v>
      </c>
      <c r="G42" s="7">
        <v>112971.16</v>
      </c>
      <c r="H42" s="7">
        <v>144884.04</v>
      </c>
      <c r="I42" s="8" t="s">
        <v>13</v>
      </c>
    </row>
    <row r="43" spans="1:9" ht="13.5" thickBot="1">
      <c r="A43" s="56" t="s">
        <v>8</v>
      </c>
      <c r="B43" s="57" t="s">
        <v>78</v>
      </c>
      <c r="C43" s="57" t="s">
        <v>40</v>
      </c>
      <c r="D43" s="57" t="s">
        <v>79</v>
      </c>
      <c r="E43" s="57" t="s">
        <v>42</v>
      </c>
      <c r="F43" s="9">
        <v>1184.81</v>
      </c>
      <c r="G43" s="9"/>
      <c r="H43" s="9"/>
      <c r="I43" s="97" t="s">
        <v>14</v>
      </c>
    </row>
    <row r="44" spans="1:9" ht="13.5" thickBot="1">
      <c r="A44" s="60"/>
      <c r="B44" s="61"/>
      <c r="C44" s="61"/>
      <c r="D44" s="61"/>
      <c r="E44" s="61"/>
      <c r="F44" s="63">
        <f>SUM(F42:F43)</f>
        <v>117032.26</v>
      </c>
      <c r="G44" s="63">
        <f>SUM(G42:G43)</f>
        <v>112971.16</v>
      </c>
      <c r="H44" s="63">
        <f>SUM(H42:H43)</f>
        <v>144884.04</v>
      </c>
      <c r="I44" s="64"/>
    </row>
    <row r="45" spans="1:9" ht="12.75">
      <c r="A45" s="39" t="s">
        <v>8</v>
      </c>
      <c r="B45" s="40" t="s">
        <v>78</v>
      </c>
      <c r="C45" s="40" t="s">
        <v>43</v>
      </c>
      <c r="D45" s="40" t="s">
        <v>44</v>
      </c>
      <c r="E45" s="40" t="s">
        <v>45</v>
      </c>
      <c r="F45" s="4">
        <v>367578.88</v>
      </c>
      <c r="G45" s="4">
        <v>367535.53</v>
      </c>
      <c r="H45" s="4">
        <v>490719.86</v>
      </c>
      <c r="I45" s="5" t="s">
        <v>13</v>
      </c>
    </row>
    <row r="46" spans="1:9" ht="12.75">
      <c r="A46" s="29" t="s">
        <v>8</v>
      </c>
      <c r="B46" s="30" t="s">
        <v>78</v>
      </c>
      <c r="C46" s="30" t="s">
        <v>43</v>
      </c>
      <c r="D46" s="30" t="s">
        <v>44</v>
      </c>
      <c r="E46" s="30" t="s">
        <v>45</v>
      </c>
      <c r="F46" s="1">
        <v>125074.62</v>
      </c>
      <c r="G46" s="1">
        <v>124979.8</v>
      </c>
      <c r="H46" s="1">
        <v>124979.8</v>
      </c>
      <c r="I46" s="2" t="s">
        <v>12</v>
      </c>
    </row>
    <row r="47" spans="1:9" ht="12.75">
      <c r="A47" s="29" t="s">
        <v>8</v>
      </c>
      <c r="B47" s="30" t="s">
        <v>78</v>
      </c>
      <c r="C47" s="30" t="s">
        <v>43</v>
      </c>
      <c r="D47" s="30" t="s">
        <v>44</v>
      </c>
      <c r="E47" s="30" t="s">
        <v>45</v>
      </c>
      <c r="F47" s="1">
        <v>160169.2</v>
      </c>
      <c r="G47" s="1">
        <v>159884.01</v>
      </c>
      <c r="H47" s="1">
        <v>173883.73</v>
      </c>
      <c r="I47" s="2" t="s">
        <v>14</v>
      </c>
    </row>
    <row r="48" spans="1:9" ht="13.5" thickBot="1">
      <c r="A48" s="31" t="s">
        <v>8</v>
      </c>
      <c r="B48" s="32" t="s">
        <v>78</v>
      </c>
      <c r="C48" s="32" t="s">
        <v>43</v>
      </c>
      <c r="D48" s="32" t="s">
        <v>44</v>
      </c>
      <c r="E48" s="32" t="s">
        <v>45</v>
      </c>
      <c r="F48" s="33">
        <v>19320.84</v>
      </c>
      <c r="G48" s="33">
        <v>11545.38</v>
      </c>
      <c r="H48" s="33">
        <v>11545.38</v>
      </c>
      <c r="I48" s="34" t="s">
        <v>18</v>
      </c>
    </row>
    <row r="49" spans="1:9" ht="13.5" thickBot="1">
      <c r="A49" s="35"/>
      <c r="B49" s="36"/>
      <c r="C49" s="36"/>
      <c r="D49" s="36"/>
      <c r="E49" s="36"/>
      <c r="F49" s="37">
        <f>SUM(F45:F48)</f>
        <v>672143.5399999999</v>
      </c>
      <c r="G49" s="37">
        <f>SUM(G45:G48)</f>
        <v>663944.7200000001</v>
      </c>
      <c r="H49" s="37">
        <f>SUM(H45:H48)</f>
        <v>801128.77</v>
      </c>
      <c r="I49" s="38"/>
    </row>
    <row r="50" spans="1:9" ht="12.75">
      <c r="A50" s="39" t="s">
        <v>8</v>
      </c>
      <c r="B50" s="40" t="s">
        <v>78</v>
      </c>
      <c r="C50" s="40" t="s">
        <v>46</v>
      </c>
      <c r="D50" s="40" t="s">
        <v>47</v>
      </c>
      <c r="E50" s="40" t="s">
        <v>48</v>
      </c>
      <c r="F50" s="4">
        <v>53732.39</v>
      </c>
      <c r="G50" s="4">
        <v>53427.95</v>
      </c>
      <c r="H50" s="4">
        <v>57752.84</v>
      </c>
      <c r="I50" s="5" t="s">
        <v>13</v>
      </c>
    </row>
    <row r="51" spans="1:9" ht="13.5" thickBot="1">
      <c r="A51" s="31" t="s">
        <v>8</v>
      </c>
      <c r="B51" s="32" t="s">
        <v>78</v>
      </c>
      <c r="C51" s="32" t="s">
        <v>46</v>
      </c>
      <c r="D51" s="32" t="s">
        <v>47</v>
      </c>
      <c r="E51" s="32" t="s">
        <v>48</v>
      </c>
      <c r="F51" s="33">
        <v>42460.21</v>
      </c>
      <c r="G51" s="33">
        <v>35119.11</v>
      </c>
      <c r="H51" s="33">
        <v>35119.11</v>
      </c>
      <c r="I51" s="34" t="s">
        <v>14</v>
      </c>
    </row>
    <row r="52" spans="1:9" ht="13.5" thickBot="1">
      <c r="A52" s="35"/>
      <c r="B52" s="36"/>
      <c r="C52" s="36"/>
      <c r="D52" s="36"/>
      <c r="E52" s="36"/>
      <c r="F52" s="37">
        <f>SUM(F50:F51)</f>
        <v>96192.6</v>
      </c>
      <c r="G52" s="37">
        <f>SUM(G50:G51)</f>
        <v>88547.06</v>
      </c>
      <c r="H52" s="37">
        <f>SUM(H50:H51)</f>
        <v>92871.95</v>
      </c>
      <c r="I52" s="38"/>
    </row>
    <row r="53" spans="1:9" ht="12.75">
      <c r="A53" s="39" t="s">
        <v>8</v>
      </c>
      <c r="B53" s="40" t="s">
        <v>78</v>
      </c>
      <c r="C53" s="40" t="s">
        <v>49</v>
      </c>
      <c r="D53" s="40" t="s">
        <v>50</v>
      </c>
      <c r="E53" s="40" t="s">
        <v>51</v>
      </c>
      <c r="F53" s="4">
        <v>42568.96</v>
      </c>
      <c r="G53" s="4">
        <v>42157.4</v>
      </c>
      <c r="H53" s="4">
        <v>64429.51</v>
      </c>
      <c r="I53" s="5" t="s">
        <v>13</v>
      </c>
    </row>
    <row r="54" spans="1:9" ht="12.75">
      <c r="A54" s="29" t="s">
        <v>8</v>
      </c>
      <c r="B54" s="30" t="s">
        <v>78</v>
      </c>
      <c r="C54" s="30" t="s">
        <v>49</v>
      </c>
      <c r="D54" s="30" t="s">
        <v>50</v>
      </c>
      <c r="E54" s="30" t="s">
        <v>51</v>
      </c>
      <c r="F54" s="1">
        <v>66510.43</v>
      </c>
      <c r="G54" s="1">
        <v>65844.18</v>
      </c>
      <c r="H54" s="1">
        <v>70079.65</v>
      </c>
      <c r="I54" s="2" t="s">
        <v>12</v>
      </c>
    </row>
    <row r="55" spans="1:9" ht="13.5" thickBot="1">
      <c r="A55" s="31" t="s">
        <v>8</v>
      </c>
      <c r="B55" s="32" t="s">
        <v>78</v>
      </c>
      <c r="C55" s="32" t="s">
        <v>49</v>
      </c>
      <c r="D55" s="32" t="s">
        <v>50</v>
      </c>
      <c r="E55" s="32" t="s">
        <v>51</v>
      </c>
      <c r="F55" s="33">
        <v>12191.26</v>
      </c>
      <c r="G55" s="33">
        <v>12141.83</v>
      </c>
      <c r="H55" s="33">
        <v>17085.66</v>
      </c>
      <c r="I55" s="34" t="s">
        <v>14</v>
      </c>
    </row>
    <row r="56" spans="1:9" ht="13.5" thickBot="1">
      <c r="A56" s="35"/>
      <c r="B56" s="36"/>
      <c r="C56" s="36"/>
      <c r="D56" s="36"/>
      <c r="E56" s="36"/>
      <c r="F56" s="21">
        <f>SUM(F53:F55)</f>
        <v>121270.64999999998</v>
      </c>
      <c r="G56" s="21">
        <f>SUM(G53:G55)</f>
        <v>120143.40999999999</v>
      </c>
      <c r="H56" s="21">
        <f>SUM(H53:H55)</f>
        <v>151594.82</v>
      </c>
      <c r="I56" s="38"/>
    </row>
    <row r="57" spans="1:9" ht="13.5" thickBot="1">
      <c r="A57" s="41" t="s">
        <v>8</v>
      </c>
      <c r="B57" s="42" t="s">
        <v>78</v>
      </c>
      <c r="C57" s="42" t="s">
        <v>52</v>
      </c>
      <c r="D57" s="42" t="s">
        <v>53</v>
      </c>
      <c r="E57" s="42" t="s">
        <v>54</v>
      </c>
      <c r="F57" s="43">
        <v>20587.66</v>
      </c>
      <c r="G57" s="43">
        <v>20547.24</v>
      </c>
      <c r="H57" s="43">
        <v>21108.64</v>
      </c>
      <c r="I57" s="44" t="s">
        <v>12</v>
      </c>
    </row>
    <row r="58" spans="1:9" ht="13.5" thickBot="1">
      <c r="A58" s="35"/>
      <c r="B58" s="36"/>
      <c r="C58" s="36"/>
      <c r="D58" s="36"/>
      <c r="E58" s="36"/>
      <c r="F58" s="37">
        <f>SUM(F57)</f>
        <v>20587.66</v>
      </c>
      <c r="G58" s="37">
        <f>SUM(G57)</f>
        <v>20547.24</v>
      </c>
      <c r="H58" s="37">
        <f>SUM(H57)</f>
        <v>21108.64</v>
      </c>
      <c r="I58" s="38"/>
    </row>
    <row r="59" spans="1:9" ht="12.75">
      <c r="A59" s="39" t="s">
        <v>8</v>
      </c>
      <c r="B59" s="40" t="s">
        <v>78</v>
      </c>
      <c r="C59" s="40" t="s">
        <v>55</v>
      </c>
      <c r="D59" s="40" t="s">
        <v>56</v>
      </c>
      <c r="E59" s="40" t="s">
        <v>57</v>
      </c>
      <c r="F59" s="4">
        <v>2174304.6</v>
      </c>
      <c r="G59" s="4">
        <v>2174123.74</v>
      </c>
      <c r="H59" s="4">
        <v>2811630.28</v>
      </c>
      <c r="I59" s="5" t="s">
        <v>13</v>
      </c>
    </row>
    <row r="60" spans="1:9" ht="12.75">
      <c r="A60" s="39" t="s">
        <v>8</v>
      </c>
      <c r="B60" s="40" t="s">
        <v>78</v>
      </c>
      <c r="C60" s="40" t="s">
        <v>55</v>
      </c>
      <c r="D60" s="40" t="s">
        <v>56</v>
      </c>
      <c r="E60" s="42" t="s">
        <v>57</v>
      </c>
      <c r="F60" s="43">
        <v>4889.93</v>
      </c>
      <c r="G60" s="43"/>
      <c r="H60" s="43"/>
      <c r="I60" s="44"/>
    </row>
    <row r="61" spans="1:9" ht="13.5" thickBot="1">
      <c r="A61" s="31" t="s">
        <v>8</v>
      </c>
      <c r="B61" s="32" t="s">
        <v>78</v>
      </c>
      <c r="C61" s="32" t="s">
        <v>55</v>
      </c>
      <c r="D61" s="32" t="s">
        <v>56</v>
      </c>
      <c r="E61" s="32" t="s">
        <v>57</v>
      </c>
      <c r="F61" s="33">
        <v>72115.64</v>
      </c>
      <c r="G61" s="33">
        <v>72078.92</v>
      </c>
      <c r="H61" s="33">
        <v>133357.15</v>
      </c>
      <c r="I61" s="34" t="s">
        <v>14</v>
      </c>
    </row>
    <row r="62" spans="1:9" ht="13.5" thickBot="1">
      <c r="A62" s="35"/>
      <c r="B62" s="36"/>
      <c r="C62" s="36"/>
      <c r="D62" s="36"/>
      <c r="E62" s="36"/>
      <c r="F62" s="37">
        <f>SUM(F59:F61)</f>
        <v>2251310.1700000004</v>
      </c>
      <c r="G62" s="37">
        <f>SUM(G59:G61)</f>
        <v>2246202.66</v>
      </c>
      <c r="H62" s="37">
        <f>SUM(H59:H61)</f>
        <v>2944987.4299999997</v>
      </c>
      <c r="I62" s="38"/>
    </row>
    <row r="63" spans="1:9" ht="13.5" thickBot="1">
      <c r="A63" s="41" t="s">
        <v>8</v>
      </c>
      <c r="B63" s="42" t="s">
        <v>78</v>
      </c>
      <c r="C63" s="42" t="s">
        <v>58</v>
      </c>
      <c r="D63" s="42" t="s">
        <v>59</v>
      </c>
      <c r="E63" s="42" t="s">
        <v>60</v>
      </c>
      <c r="F63" s="43">
        <v>105575.97</v>
      </c>
      <c r="G63" s="43">
        <v>105575.97</v>
      </c>
      <c r="H63" s="43">
        <v>105575.97</v>
      </c>
      <c r="I63" s="44" t="s">
        <v>12</v>
      </c>
    </row>
    <row r="64" spans="1:9" ht="13.5" thickBot="1">
      <c r="A64" s="35"/>
      <c r="B64" s="36"/>
      <c r="C64" s="36"/>
      <c r="D64" s="36"/>
      <c r="E64" s="36"/>
      <c r="F64" s="37">
        <f>SUM(F63)</f>
        <v>105575.97</v>
      </c>
      <c r="G64" s="37">
        <f>SUM(G63)</f>
        <v>105575.97</v>
      </c>
      <c r="H64" s="37">
        <f>SUM(H63)</f>
        <v>105575.97</v>
      </c>
      <c r="I64" s="38"/>
    </row>
    <row r="65" spans="1:9" ht="13.5" thickBot="1">
      <c r="A65" s="41" t="s">
        <v>8</v>
      </c>
      <c r="B65" s="42" t="s">
        <v>78</v>
      </c>
      <c r="C65" s="42" t="s">
        <v>61</v>
      </c>
      <c r="D65" s="42" t="s">
        <v>62</v>
      </c>
      <c r="E65" s="42" t="s">
        <v>63</v>
      </c>
      <c r="F65" s="43">
        <v>30084.07</v>
      </c>
      <c r="G65" s="43">
        <v>27769.91</v>
      </c>
      <c r="H65" s="43">
        <v>30084.07</v>
      </c>
      <c r="I65" s="44" t="s">
        <v>12</v>
      </c>
    </row>
    <row r="66" spans="1:9" ht="13.5" thickBot="1">
      <c r="A66" s="35"/>
      <c r="B66" s="36"/>
      <c r="C66" s="36"/>
      <c r="D66" s="36"/>
      <c r="E66" s="36"/>
      <c r="F66" s="37">
        <f>SUM(F65)</f>
        <v>30084.07</v>
      </c>
      <c r="G66" s="37">
        <f>SUM(G65)</f>
        <v>27769.91</v>
      </c>
      <c r="H66" s="37">
        <f>SUM(H65)</f>
        <v>30084.07</v>
      </c>
      <c r="I66" s="38"/>
    </row>
    <row r="67" spans="1:9" ht="13.5" thickBot="1">
      <c r="A67" s="41" t="s">
        <v>8</v>
      </c>
      <c r="B67" s="42" t="s">
        <v>78</v>
      </c>
      <c r="C67" s="42" t="s">
        <v>64</v>
      </c>
      <c r="D67" s="42" t="s">
        <v>65</v>
      </c>
      <c r="E67" s="42" t="s">
        <v>66</v>
      </c>
      <c r="F67" s="43">
        <v>21613.95</v>
      </c>
      <c r="G67" s="43">
        <v>21613.95</v>
      </c>
      <c r="H67" s="43">
        <v>44668.83</v>
      </c>
      <c r="I67" s="44" t="s">
        <v>14</v>
      </c>
    </row>
    <row r="68" spans="1:9" ht="13.5" thickBot="1">
      <c r="A68" s="35"/>
      <c r="B68" s="36"/>
      <c r="C68" s="36"/>
      <c r="D68" s="36"/>
      <c r="E68" s="36"/>
      <c r="F68" s="37">
        <f>SUM(F67)</f>
        <v>21613.95</v>
      </c>
      <c r="G68" s="37">
        <f>SUM(G67)</f>
        <v>21613.95</v>
      </c>
      <c r="H68" s="37">
        <f>SUM(H67)</f>
        <v>44668.83</v>
      </c>
      <c r="I68" s="38"/>
    </row>
    <row r="69" spans="1:9" ht="13.5" thickBot="1">
      <c r="A69" s="41" t="s">
        <v>8</v>
      </c>
      <c r="B69" s="42" t="s">
        <v>78</v>
      </c>
      <c r="C69" s="42" t="s">
        <v>67</v>
      </c>
      <c r="D69" s="42" t="s">
        <v>68</v>
      </c>
      <c r="E69" s="42" t="s">
        <v>69</v>
      </c>
      <c r="F69" s="43">
        <v>24042.81</v>
      </c>
      <c r="G69" s="43">
        <v>23888.72</v>
      </c>
      <c r="H69" s="43">
        <v>24740.6</v>
      </c>
      <c r="I69" s="44" t="s">
        <v>14</v>
      </c>
    </row>
    <row r="70" spans="1:9" ht="13.5" thickBot="1">
      <c r="A70" s="35"/>
      <c r="B70" s="36"/>
      <c r="C70" s="36"/>
      <c r="D70" s="36"/>
      <c r="E70" s="36"/>
      <c r="F70" s="21">
        <f>SUM(F69)</f>
        <v>24042.81</v>
      </c>
      <c r="G70" s="21">
        <f>SUM(G69)</f>
        <v>23888.72</v>
      </c>
      <c r="H70" s="21">
        <f>SUM(H69)</f>
        <v>24740.6</v>
      </c>
      <c r="I70" s="38"/>
    </row>
    <row r="71" spans="1:9" ht="13.5" thickBot="1">
      <c r="A71" s="70"/>
      <c r="B71" s="71"/>
      <c r="C71" s="71"/>
      <c r="D71" s="71"/>
      <c r="E71" s="71"/>
      <c r="F71" s="18">
        <f>F9+F14+F18+F23+F27+F31+F35+F38+F41+F44+F49+F52+F56+F58+F62+F64+F66+F68+F70</f>
        <v>26480533.799999997</v>
      </c>
      <c r="G71" s="18">
        <f>G9+G14+G18+G23+G27+G31+G35+G38+G41+G44+G49+G52+G56+G58+G62+G64+G66+G68+G70</f>
        <v>26209568.449999996</v>
      </c>
      <c r="H71" s="18">
        <f>H9+H14+H18+H23+H27+H31+H35+H38+H41+H44+H49+H52+H56+H58+H62+H64+H66+H68+H70</f>
        <v>32354767.61</v>
      </c>
      <c r="I71" s="11"/>
    </row>
    <row r="72" spans="6:7" ht="12.75">
      <c r="F72" s="13"/>
      <c r="G72" s="13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1"/>
  <sheetViews>
    <sheetView zoomScalePageLayoutView="0" workbookViewId="0" topLeftCell="A49">
      <selection activeCell="A1" sqref="A1:IV16384"/>
    </sheetView>
  </sheetViews>
  <sheetFormatPr defaultColWidth="9.140625" defaultRowHeight="12.75"/>
  <cols>
    <col min="2" max="2" width="18.57421875" style="0" bestFit="1" customWidth="1"/>
    <col min="4" max="4" width="58.57421875" style="0" customWidth="1"/>
    <col min="5" max="5" width="8.28125" style="0" bestFit="1" customWidth="1"/>
    <col min="6" max="6" width="12.7109375" style="13" bestFit="1" customWidth="1"/>
    <col min="7" max="7" width="12.7109375" style="0" bestFit="1" customWidth="1"/>
    <col min="8" max="8" width="14.421875" style="0" customWidth="1"/>
    <col min="9" max="9" width="14.140625" style="0" bestFit="1" customWidth="1"/>
  </cols>
  <sheetData>
    <row r="1" spans="6:10" ht="12.75">
      <c r="F1"/>
      <c r="J1" s="13"/>
    </row>
    <row r="2" spans="1:10" ht="12.75">
      <c r="A2" s="187" t="s">
        <v>80</v>
      </c>
      <c r="B2" s="188"/>
      <c r="C2" s="188"/>
      <c r="D2" s="188"/>
      <c r="E2" s="188"/>
      <c r="F2" s="188"/>
      <c r="G2" s="188"/>
      <c r="H2" s="188"/>
      <c r="I2" s="188"/>
      <c r="J2" s="13"/>
    </row>
    <row r="3" spans="1:10" ht="13.5" thickBot="1">
      <c r="A3" s="22"/>
      <c r="F3"/>
      <c r="J3" s="13"/>
    </row>
    <row r="4" spans="1:9" s="26" customFormat="1" ht="39" thickBot="1">
      <c r="A4" s="74" t="s">
        <v>0</v>
      </c>
      <c r="B4" s="75" t="s">
        <v>1</v>
      </c>
      <c r="C4" s="75" t="s">
        <v>2</v>
      </c>
      <c r="D4" s="75" t="s">
        <v>3</v>
      </c>
      <c r="E4" s="98" t="s">
        <v>5</v>
      </c>
      <c r="F4" s="99" t="s">
        <v>73</v>
      </c>
      <c r="G4" s="98" t="s">
        <v>4</v>
      </c>
      <c r="H4" s="98" t="s">
        <v>6</v>
      </c>
      <c r="I4" s="100" t="s">
        <v>7</v>
      </c>
    </row>
    <row r="5" spans="1:9" ht="12.75">
      <c r="A5" s="39" t="s">
        <v>8</v>
      </c>
      <c r="B5" s="40" t="s">
        <v>81</v>
      </c>
      <c r="C5" s="40" t="s">
        <v>9</v>
      </c>
      <c r="D5" s="101" t="s">
        <v>10</v>
      </c>
      <c r="E5" s="59" t="s">
        <v>11</v>
      </c>
      <c r="F5" s="19">
        <v>29312661.33</v>
      </c>
      <c r="G5" s="4">
        <v>62.53</v>
      </c>
      <c r="H5" s="4">
        <v>32237554.01</v>
      </c>
      <c r="I5" s="5" t="s">
        <v>13</v>
      </c>
    </row>
    <row r="6" spans="1:9" ht="12.75">
      <c r="A6" s="29" t="s">
        <v>8</v>
      </c>
      <c r="B6" s="30" t="s">
        <v>81</v>
      </c>
      <c r="C6" s="30" t="s">
        <v>9</v>
      </c>
      <c r="D6" s="102" t="s">
        <v>10</v>
      </c>
      <c r="E6" s="50" t="s">
        <v>11</v>
      </c>
      <c r="F6" s="16">
        <v>865698.67</v>
      </c>
      <c r="G6" s="1">
        <v>50579.79</v>
      </c>
      <c r="H6" s="1">
        <v>863539.59</v>
      </c>
      <c r="I6" s="2" t="s">
        <v>12</v>
      </c>
    </row>
    <row r="7" spans="1:9" ht="13.5" thickBot="1">
      <c r="A7" s="56" t="s">
        <v>8</v>
      </c>
      <c r="B7" s="57" t="s">
        <v>81</v>
      </c>
      <c r="C7" s="57" t="s">
        <v>9</v>
      </c>
      <c r="D7" s="103" t="s">
        <v>10</v>
      </c>
      <c r="E7" s="58" t="s">
        <v>11</v>
      </c>
      <c r="F7" s="17">
        <v>1579432.38</v>
      </c>
      <c r="G7" s="9">
        <v>253942</v>
      </c>
      <c r="H7" s="9">
        <v>1963926.38</v>
      </c>
      <c r="I7" s="3" t="s">
        <v>14</v>
      </c>
    </row>
    <row r="8" spans="1:9" s="54" customFormat="1" ht="13.5" thickBot="1">
      <c r="A8" s="60"/>
      <c r="B8" s="61"/>
      <c r="C8" s="61"/>
      <c r="D8" s="104"/>
      <c r="E8" s="62"/>
      <c r="F8" s="20">
        <f>SUM(F5:F7)</f>
        <v>31757792.38</v>
      </c>
      <c r="G8" s="63">
        <f>SUM(G5:G7)</f>
        <v>304584.32</v>
      </c>
      <c r="H8" s="63">
        <f>SUM(H5:H7)</f>
        <v>35065019.980000004</v>
      </c>
      <c r="I8" s="64"/>
    </row>
    <row r="9" spans="1:9" ht="12.75">
      <c r="A9" s="39" t="s">
        <v>8</v>
      </c>
      <c r="B9" s="40" t="s">
        <v>81</v>
      </c>
      <c r="C9" s="40" t="s">
        <v>15</v>
      </c>
      <c r="D9" s="101" t="s">
        <v>16</v>
      </c>
      <c r="E9" s="59" t="s">
        <v>17</v>
      </c>
      <c r="F9" s="19">
        <v>15626627.25</v>
      </c>
      <c r="G9" s="4">
        <v>172164.95</v>
      </c>
      <c r="H9" s="4">
        <v>18067531.09</v>
      </c>
      <c r="I9" s="5" t="s">
        <v>13</v>
      </c>
    </row>
    <row r="10" spans="1:9" ht="12.75">
      <c r="A10" s="29" t="s">
        <v>8</v>
      </c>
      <c r="B10" s="30" t="s">
        <v>81</v>
      </c>
      <c r="C10" s="30" t="s">
        <v>15</v>
      </c>
      <c r="D10" s="102" t="s">
        <v>16</v>
      </c>
      <c r="E10" s="50" t="s">
        <v>17</v>
      </c>
      <c r="F10" s="16">
        <v>1591146.42</v>
      </c>
      <c r="G10" s="1">
        <v>226705.19</v>
      </c>
      <c r="H10" s="1">
        <v>1589258.34</v>
      </c>
      <c r="I10" s="2" t="s">
        <v>12</v>
      </c>
    </row>
    <row r="11" spans="1:9" ht="12.75">
      <c r="A11" s="29" t="s">
        <v>8</v>
      </c>
      <c r="B11" s="30" t="s">
        <v>81</v>
      </c>
      <c r="C11" s="30" t="s">
        <v>15</v>
      </c>
      <c r="D11" s="102" t="s">
        <v>16</v>
      </c>
      <c r="E11" s="50" t="s">
        <v>17</v>
      </c>
      <c r="F11" s="16">
        <v>3368898.75</v>
      </c>
      <c r="G11" s="1">
        <v>278378.79</v>
      </c>
      <c r="H11" s="1">
        <v>3474792.88</v>
      </c>
      <c r="I11" s="2" t="s">
        <v>14</v>
      </c>
    </row>
    <row r="12" spans="1:9" ht="13.5" thickBot="1">
      <c r="A12" s="56" t="s">
        <v>8</v>
      </c>
      <c r="B12" s="57" t="s">
        <v>81</v>
      </c>
      <c r="C12" s="57" t="s">
        <v>15</v>
      </c>
      <c r="D12" s="103" t="s">
        <v>16</v>
      </c>
      <c r="E12" s="58" t="s">
        <v>17</v>
      </c>
      <c r="F12" s="17">
        <v>166112.1</v>
      </c>
      <c r="G12" s="9">
        <v>4948.02</v>
      </c>
      <c r="H12" s="9">
        <v>182841.12</v>
      </c>
      <c r="I12" s="3" t="s">
        <v>18</v>
      </c>
    </row>
    <row r="13" spans="1:9" s="54" customFormat="1" ht="13.5" thickBot="1">
      <c r="A13" s="60"/>
      <c r="B13" s="61"/>
      <c r="C13" s="61"/>
      <c r="D13" s="104"/>
      <c r="E13" s="62"/>
      <c r="F13" s="20">
        <f>SUM(F9:F12)</f>
        <v>20752784.520000003</v>
      </c>
      <c r="G13" s="63">
        <f>SUM(G9:G12)</f>
        <v>682196.95</v>
      </c>
      <c r="H13" s="63">
        <f>SUM(H9:H12)</f>
        <v>23314423.43</v>
      </c>
      <c r="I13" s="64"/>
    </row>
    <row r="14" spans="1:9" ht="12.75">
      <c r="A14" s="39" t="s">
        <v>8</v>
      </c>
      <c r="B14" s="40" t="s">
        <v>81</v>
      </c>
      <c r="C14" s="40" t="s">
        <v>19</v>
      </c>
      <c r="D14" s="101" t="s">
        <v>20</v>
      </c>
      <c r="E14" s="59" t="s">
        <v>21</v>
      </c>
      <c r="F14" s="19">
        <v>2828923.77</v>
      </c>
      <c r="G14" s="4">
        <v>7495.36</v>
      </c>
      <c r="H14" s="4">
        <v>17116.9</v>
      </c>
      <c r="I14" s="5" t="s">
        <v>12</v>
      </c>
    </row>
    <row r="15" spans="1:9" ht="12.75">
      <c r="A15" s="29" t="s">
        <v>8</v>
      </c>
      <c r="B15" s="30" t="s">
        <v>81</v>
      </c>
      <c r="C15" s="30" t="s">
        <v>19</v>
      </c>
      <c r="D15" s="102" t="s">
        <v>20</v>
      </c>
      <c r="E15" s="50" t="s">
        <v>21</v>
      </c>
      <c r="F15" s="16">
        <v>15456.57</v>
      </c>
      <c r="G15" s="1">
        <v>8515.71</v>
      </c>
      <c r="H15" s="1">
        <v>773811.14</v>
      </c>
      <c r="I15" s="2" t="s">
        <v>14</v>
      </c>
    </row>
    <row r="16" spans="1:9" ht="13.5" thickBot="1">
      <c r="A16" s="56" t="s">
        <v>8</v>
      </c>
      <c r="B16" s="57" t="s">
        <v>81</v>
      </c>
      <c r="C16" s="57" t="s">
        <v>19</v>
      </c>
      <c r="D16" s="103" t="s">
        <v>20</v>
      </c>
      <c r="E16" s="58" t="s">
        <v>21</v>
      </c>
      <c r="F16" s="17">
        <v>686229.51</v>
      </c>
      <c r="G16" s="9">
        <v>42126.85</v>
      </c>
      <c r="H16" s="9">
        <v>3049899.43</v>
      </c>
      <c r="I16" s="3" t="s">
        <v>13</v>
      </c>
    </row>
    <row r="17" spans="1:9" s="54" customFormat="1" ht="13.5" thickBot="1">
      <c r="A17" s="60"/>
      <c r="B17" s="61"/>
      <c r="C17" s="61"/>
      <c r="D17" s="104"/>
      <c r="E17" s="62"/>
      <c r="F17" s="20">
        <f>SUM(F14:F16)</f>
        <v>3530609.8499999996</v>
      </c>
      <c r="G17" s="63">
        <f>SUM(G14:G16)</f>
        <v>58137.92</v>
      </c>
      <c r="H17" s="63">
        <f>SUM(H14:H16)</f>
        <v>3840827.47</v>
      </c>
      <c r="I17" s="64"/>
    </row>
    <row r="18" spans="1:9" ht="12.75">
      <c r="A18" s="39" t="s">
        <v>8</v>
      </c>
      <c r="B18" s="40" t="s">
        <v>81</v>
      </c>
      <c r="C18" s="40" t="s">
        <v>22</v>
      </c>
      <c r="D18" s="101" t="s">
        <v>23</v>
      </c>
      <c r="E18" s="59" t="s">
        <v>24</v>
      </c>
      <c r="F18" s="19">
        <v>1616861.85</v>
      </c>
      <c r="G18" s="4">
        <v>710.5</v>
      </c>
      <c r="H18" s="4">
        <v>1856621.04</v>
      </c>
      <c r="I18" s="5" t="s">
        <v>13</v>
      </c>
    </row>
    <row r="19" spans="1:9" ht="12.75">
      <c r="A19" s="29" t="s">
        <v>8</v>
      </c>
      <c r="B19" s="30" t="s">
        <v>81</v>
      </c>
      <c r="C19" s="30" t="s">
        <v>22</v>
      </c>
      <c r="D19" s="102" t="s">
        <v>23</v>
      </c>
      <c r="E19" s="50" t="s">
        <v>24</v>
      </c>
      <c r="F19" s="16">
        <v>637067.52</v>
      </c>
      <c r="G19" s="1">
        <v>256.97</v>
      </c>
      <c r="H19" s="1">
        <v>686011.17</v>
      </c>
      <c r="I19" s="2" t="s">
        <v>12</v>
      </c>
    </row>
    <row r="20" spans="1:9" ht="12.75">
      <c r="A20" s="29" t="s">
        <v>8</v>
      </c>
      <c r="B20" s="30" t="s">
        <v>81</v>
      </c>
      <c r="C20" s="30" t="s">
        <v>22</v>
      </c>
      <c r="D20" s="102" t="s">
        <v>23</v>
      </c>
      <c r="E20" s="50" t="s">
        <v>24</v>
      </c>
      <c r="F20" s="16">
        <v>550871</v>
      </c>
      <c r="G20" s="1">
        <v>4451</v>
      </c>
      <c r="H20" s="1">
        <v>607739</v>
      </c>
      <c r="I20" s="2" t="s">
        <v>14</v>
      </c>
    </row>
    <row r="21" spans="1:9" ht="13.5" thickBot="1">
      <c r="A21" s="56" t="s">
        <v>8</v>
      </c>
      <c r="B21" s="57" t="s">
        <v>81</v>
      </c>
      <c r="C21" s="57" t="s">
        <v>22</v>
      </c>
      <c r="D21" s="103" t="s">
        <v>23</v>
      </c>
      <c r="E21" s="58" t="s">
        <v>24</v>
      </c>
      <c r="F21" s="17">
        <v>127941.66</v>
      </c>
      <c r="G21" s="9">
        <v>0</v>
      </c>
      <c r="H21" s="9">
        <v>146084.4</v>
      </c>
      <c r="I21" s="3" t="s">
        <v>18</v>
      </c>
    </row>
    <row r="22" spans="1:9" s="54" customFormat="1" ht="13.5" thickBot="1">
      <c r="A22" s="60"/>
      <c r="B22" s="61"/>
      <c r="C22" s="61"/>
      <c r="D22" s="104"/>
      <c r="E22" s="62"/>
      <c r="F22" s="20">
        <f>SUM(F18:F21)</f>
        <v>2932742.0300000003</v>
      </c>
      <c r="G22" s="63">
        <f>SUM(G18:G21)</f>
        <v>5418.47</v>
      </c>
      <c r="H22" s="63">
        <f>SUM(H18:H21)</f>
        <v>3296455.61</v>
      </c>
      <c r="I22" s="64"/>
    </row>
    <row r="23" spans="1:9" ht="12.75">
      <c r="A23" s="39" t="s">
        <v>8</v>
      </c>
      <c r="B23" s="40" t="s">
        <v>81</v>
      </c>
      <c r="C23" s="40" t="s">
        <v>25</v>
      </c>
      <c r="D23" s="101" t="s">
        <v>26</v>
      </c>
      <c r="E23" s="59" t="s">
        <v>27</v>
      </c>
      <c r="F23" s="19">
        <v>2876408.52</v>
      </c>
      <c r="G23" s="4">
        <v>231.25</v>
      </c>
      <c r="H23" s="4">
        <v>3240434.36</v>
      </c>
      <c r="I23" s="5" t="s">
        <v>13</v>
      </c>
    </row>
    <row r="24" spans="1:9" ht="12.75">
      <c r="A24" s="29" t="s">
        <v>8</v>
      </c>
      <c r="B24" s="30" t="s">
        <v>81</v>
      </c>
      <c r="C24" s="30" t="s">
        <v>25</v>
      </c>
      <c r="D24" s="102" t="s">
        <v>26</v>
      </c>
      <c r="E24" s="50" t="s">
        <v>27</v>
      </c>
      <c r="F24" s="16">
        <v>64387.8</v>
      </c>
      <c r="G24" s="1">
        <v>1534.2</v>
      </c>
      <c r="H24" s="1">
        <v>111641.9</v>
      </c>
      <c r="I24" s="2" t="s">
        <v>12</v>
      </c>
    </row>
    <row r="25" spans="1:9" ht="13.5" thickBot="1">
      <c r="A25" s="56" t="s">
        <v>8</v>
      </c>
      <c r="B25" s="57" t="s">
        <v>81</v>
      </c>
      <c r="C25" s="57" t="s">
        <v>25</v>
      </c>
      <c r="D25" s="103" t="s">
        <v>26</v>
      </c>
      <c r="E25" s="58" t="s">
        <v>27</v>
      </c>
      <c r="F25" s="17">
        <v>1195694</v>
      </c>
      <c r="G25" s="9">
        <v>120</v>
      </c>
      <c r="H25" s="9">
        <v>1335560</v>
      </c>
      <c r="I25" s="3" t="s">
        <v>14</v>
      </c>
    </row>
    <row r="26" spans="1:9" s="54" customFormat="1" ht="13.5" thickBot="1">
      <c r="A26" s="60"/>
      <c r="B26" s="61"/>
      <c r="C26" s="61"/>
      <c r="D26" s="104"/>
      <c r="E26" s="62"/>
      <c r="F26" s="63">
        <f>SUM(F23:F25)</f>
        <v>4136490.32</v>
      </c>
      <c r="G26" s="63">
        <f>SUM(G23:G25)</f>
        <v>1885.45</v>
      </c>
      <c r="H26" s="63">
        <f>SUM(H23:H25)</f>
        <v>4687636.26</v>
      </c>
      <c r="I26" s="64"/>
    </row>
    <row r="27" spans="1:9" ht="12.75">
      <c r="A27" s="39" t="s">
        <v>8</v>
      </c>
      <c r="B27" s="40" t="s">
        <v>81</v>
      </c>
      <c r="C27" s="40" t="s">
        <v>28</v>
      </c>
      <c r="D27" s="101" t="s">
        <v>29</v>
      </c>
      <c r="E27" s="59" t="s">
        <v>30</v>
      </c>
      <c r="F27" s="19">
        <v>2747266.56</v>
      </c>
      <c r="G27" s="4">
        <v>154.43</v>
      </c>
      <c r="H27" s="4">
        <v>4096765.71</v>
      </c>
      <c r="I27" s="5" t="s">
        <v>13</v>
      </c>
    </row>
    <row r="28" spans="1:9" ht="12.75">
      <c r="A28" s="29" t="s">
        <v>8</v>
      </c>
      <c r="B28" s="30" t="s">
        <v>81</v>
      </c>
      <c r="C28" s="30" t="s">
        <v>28</v>
      </c>
      <c r="D28" s="102" t="s">
        <v>29</v>
      </c>
      <c r="E28" s="50" t="s">
        <v>30</v>
      </c>
      <c r="F28" s="16">
        <v>2055830.61</v>
      </c>
      <c r="G28" s="1">
        <v>243.12</v>
      </c>
      <c r="H28" s="1">
        <v>2648799.05</v>
      </c>
      <c r="I28" s="2" t="s">
        <v>12</v>
      </c>
    </row>
    <row r="29" spans="1:9" ht="13.5" thickBot="1">
      <c r="A29" s="56" t="s">
        <v>8</v>
      </c>
      <c r="B29" s="57" t="s">
        <v>81</v>
      </c>
      <c r="C29" s="57" t="s">
        <v>28</v>
      </c>
      <c r="D29" s="103" t="s">
        <v>29</v>
      </c>
      <c r="E29" s="58" t="s">
        <v>30</v>
      </c>
      <c r="F29" s="17">
        <v>164184</v>
      </c>
      <c r="G29" s="9">
        <v>2064</v>
      </c>
      <c r="H29" s="9">
        <v>161577</v>
      </c>
      <c r="I29" s="3" t="s">
        <v>14</v>
      </c>
    </row>
    <row r="30" spans="1:9" s="54" customFormat="1" ht="13.5" thickBot="1">
      <c r="A30" s="60"/>
      <c r="B30" s="61"/>
      <c r="C30" s="61"/>
      <c r="D30" s="104"/>
      <c r="E30" s="62"/>
      <c r="F30" s="20">
        <f>SUM(F27:F29)</f>
        <v>4967281.17</v>
      </c>
      <c r="G30" s="63">
        <f>SUM(G27:G29)</f>
        <v>2461.55</v>
      </c>
      <c r="H30" s="63">
        <f>SUM(H27:H29)</f>
        <v>6907141.76</v>
      </c>
      <c r="I30" s="64"/>
    </row>
    <row r="31" spans="1:9" ht="12.75">
      <c r="A31" s="39" t="s">
        <v>8</v>
      </c>
      <c r="B31" s="40" t="s">
        <v>81</v>
      </c>
      <c r="C31" s="40" t="s">
        <v>31</v>
      </c>
      <c r="D31" s="101" t="s">
        <v>32</v>
      </c>
      <c r="E31" s="59" t="s">
        <v>33</v>
      </c>
      <c r="F31" s="19">
        <v>223660.75</v>
      </c>
      <c r="G31" s="4">
        <v>343.53</v>
      </c>
      <c r="H31" s="4">
        <v>349882.24</v>
      </c>
      <c r="I31" s="5" t="s">
        <v>13</v>
      </c>
    </row>
    <row r="32" spans="1:9" ht="12.75">
      <c r="A32" s="29" t="s">
        <v>8</v>
      </c>
      <c r="B32" s="30" t="s">
        <v>81</v>
      </c>
      <c r="C32" s="30" t="s">
        <v>31</v>
      </c>
      <c r="D32" s="102" t="s">
        <v>32</v>
      </c>
      <c r="E32" s="50" t="s">
        <v>33</v>
      </c>
      <c r="F32" s="16">
        <v>141602.85</v>
      </c>
      <c r="G32" s="1">
        <v>4291.01</v>
      </c>
      <c r="H32" s="1">
        <v>178076.32</v>
      </c>
      <c r="I32" s="2" t="s">
        <v>12</v>
      </c>
    </row>
    <row r="33" spans="1:9" ht="13.5" thickBot="1">
      <c r="A33" s="56" t="s">
        <v>8</v>
      </c>
      <c r="B33" s="57" t="s">
        <v>81</v>
      </c>
      <c r="C33" s="57" t="s">
        <v>31</v>
      </c>
      <c r="D33" s="103" t="s">
        <v>32</v>
      </c>
      <c r="E33" s="58" t="s">
        <v>33</v>
      </c>
      <c r="F33" s="17">
        <v>94743.23</v>
      </c>
      <c r="G33" s="9">
        <v>23.55</v>
      </c>
      <c r="H33" s="9">
        <v>155272.38</v>
      </c>
      <c r="I33" s="3" t="s">
        <v>14</v>
      </c>
    </row>
    <row r="34" spans="1:9" s="54" customFormat="1" ht="13.5" thickBot="1">
      <c r="A34" s="60"/>
      <c r="B34" s="61"/>
      <c r="C34" s="61"/>
      <c r="D34" s="104"/>
      <c r="E34" s="62"/>
      <c r="F34" s="20">
        <f>SUM(F31:F33)</f>
        <v>460006.82999999996</v>
      </c>
      <c r="G34" s="63">
        <f>SUM(G31:G33)</f>
        <v>4658.09</v>
      </c>
      <c r="H34" s="63">
        <f>SUM(H31:H33)</f>
        <v>683230.9400000001</v>
      </c>
      <c r="I34" s="64"/>
    </row>
    <row r="35" spans="1:9" ht="12.75">
      <c r="A35" s="27" t="s">
        <v>8</v>
      </c>
      <c r="B35" s="28" t="s">
        <v>81</v>
      </c>
      <c r="C35" s="28" t="s">
        <v>34</v>
      </c>
      <c r="D35" s="105" t="s">
        <v>35</v>
      </c>
      <c r="E35" s="55" t="s">
        <v>36</v>
      </c>
      <c r="F35" s="15">
        <v>67553.95</v>
      </c>
      <c r="G35" s="7">
        <v>17490.4</v>
      </c>
      <c r="H35" s="7">
        <v>63957.62</v>
      </c>
      <c r="I35" s="8" t="s">
        <v>13</v>
      </c>
    </row>
    <row r="36" spans="1:9" ht="13.5" thickBot="1">
      <c r="A36" s="56" t="s">
        <v>8</v>
      </c>
      <c r="B36" s="57" t="s">
        <v>81</v>
      </c>
      <c r="C36" s="57" t="s">
        <v>34</v>
      </c>
      <c r="D36" s="103" t="s">
        <v>35</v>
      </c>
      <c r="E36" s="58" t="s">
        <v>36</v>
      </c>
      <c r="F36" s="17">
        <v>11823.45</v>
      </c>
      <c r="G36" s="9">
        <v>0</v>
      </c>
      <c r="H36" s="9">
        <v>7152.91</v>
      </c>
      <c r="I36" s="3" t="s">
        <v>14</v>
      </c>
    </row>
    <row r="37" spans="1:9" s="54" customFormat="1" ht="13.5" thickBot="1">
      <c r="A37" s="60"/>
      <c r="B37" s="61"/>
      <c r="C37" s="61"/>
      <c r="D37" s="104"/>
      <c r="E37" s="62"/>
      <c r="F37" s="20">
        <f>SUM(F35:F36)</f>
        <v>79377.4</v>
      </c>
      <c r="G37" s="63">
        <f>SUM(G35:G36)</f>
        <v>17490.4</v>
      </c>
      <c r="H37" s="63">
        <f>SUM(H35:H36)</f>
        <v>71110.53</v>
      </c>
      <c r="I37" s="64"/>
    </row>
    <row r="38" spans="1:9" ht="12.75">
      <c r="A38" s="39" t="s">
        <v>8</v>
      </c>
      <c r="B38" s="40" t="s">
        <v>81</v>
      </c>
      <c r="C38" s="40" t="s">
        <v>37</v>
      </c>
      <c r="D38" s="101" t="s">
        <v>38</v>
      </c>
      <c r="E38" s="59" t="s">
        <v>39</v>
      </c>
      <c r="F38" s="19">
        <v>176087.7</v>
      </c>
      <c r="G38" s="4">
        <v>3828.95</v>
      </c>
      <c r="H38" s="4">
        <v>204065.07</v>
      </c>
      <c r="I38" s="5" t="s">
        <v>13</v>
      </c>
    </row>
    <row r="39" spans="1:9" ht="13.5" customHeight="1" thickBot="1">
      <c r="A39" s="56" t="s">
        <v>8</v>
      </c>
      <c r="B39" s="57" t="s">
        <v>81</v>
      </c>
      <c r="C39" s="57" t="s">
        <v>37</v>
      </c>
      <c r="D39" s="103" t="s">
        <v>38</v>
      </c>
      <c r="E39" s="58" t="s">
        <v>39</v>
      </c>
      <c r="F39" s="17">
        <v>180369.01</v>
      </c>
      <c r="G39" s="9">
        <v>807.01</v>
      </c>
      <c r="H39" s="9">
        <v>193329.52</v>
      </c>
      <c r="I39" s="3" t="s">
        <v>14</v>
      </c>
    </row>
    <row r="40" spans="1:9" s="54" customFormat="1" ht="13.5" customHeight="1" thickBot="1">
      <c r="A40" s="60"/>
      <c r="B40" s="61"/>
      <c r="C40" s="61"/>
      <c r="D40" s="104"/>
      <c r="E40" s="62"/>
      <c r="F40" s="20">
        <f>SUM(F38:F39)</f>
        <v>356456.71</v>
      </c>
      <c r="G40" s="63">
        <f>SUM(G38:G39)</f>
        <v>4635.96</v>
      </c>
      <c r="H40" s="63">
        <f>SUM(H38:H39)</f>
        <v>397394.58999999997</v>
      </c>
      <c r="I40" s="64"/>
    </row>
    <row r="41" spans="1:9" ht="12.75">
      <c r="A41" s="39" t="s">
        <v>8</v>
      </c>
      <c r="B41" s="40" t="s">
        <v>81</v>
      </c>
      <c r="C41" s="40" t="s">
        <v>40</v>
      </c>
      <c r="D41" s="101" t="s">
        <v>79</v>
      </c>
      <c r="E41" s="59" t="s">
        <v>42</v>
      </c>
      <c r="F41" s="19">
        <v>347542.35</v>
      </c>
      <c r="G41" s="4">
        <v>-801.95</v>
      </c>
      <c r="H41" s="4">
        <v>338415.66</v>
      </c>
      <c r="I41" s="5" t="s">
        <v>13</v>
      </c>
    </row>
    <row r="42" spans="1:9" ht="13.5" thickBot="1">
      <c r="A42" s="56" t="s">
        <v>8</v>
      </c>
      <c r="B42" s="57" t="s">
        <v>81</v>
      </c>
      <c r="C42" s="57" t="s">
        <v>40</v>
      </c>
      <c r="D42" s="103" t="s">
        <v>79</v>
      </c>
      <c r="E42" s="58" t="s">
        <v>42</v>
      </c>
      <c r="F42" s="17">
        <v>3170.51</v>
      </c>
      <c r="G42" s="9">
        <v>-224.53</v>
      </c>
      <c r="H42" s="9">
        <v>0</v>
      </c>
      <c r="I42" s="3" t="s">
        <v>14</v>
      </c>
    </row>
    <row r="43" spans="1:9" s="54" customFormat="1" ht="13.5" thickBot="1">
      <c r="A43" s="60"/>
      <c r="B43" s="61"/>
      <c r="C43" s="61"/>
      <c r="D43" s="104"/>
      <c r="E43" s="62"/>
      <c r="F43" s="20">
        <f>SUM(F41:F42)</f>
        <v>350712.86</v>
      </c>
      <c r="G43" s="63">
        <f>SUM(G41:G42)</f>
        <v>-1026.48</v>
      </c>
      <c r="H43" s="63">
        <f>SUM(H41:H42)</f>
        <v>338415.66</v>
      </c>
      <c r="I43" s="64"/>
    </row>
    <row r="44" spans="1:9" ht="12.75">
      <c r="A44" s="39" t="s">
        <v>8</v>
      </c>
      <c r="B44" s="40" t="s">
        <v>81</v>
      </c>
      <c r="C44" s="40" t="s">
        <v>43</v>
      </c>
      <c r="D44" s="101" t="s">
        <v>44</v>
      </c>
      <c r="E44" s="59" t="s">
        <v>45</v>
      </c>
      <c r="F44" s="19">
        <v>1102736.64</v>
      </c>
      <c r="G44" s="4">
        <v>98603.18</v>
      </c>
      <c r="H44" s="4">
        <v>1123724.55</v>
      </c>
      <c r="I44" s="5" t="s">
        <v>13</v>
      </c>
    </row>
    <row r="45" spans="1:9" ht="12.75">
      <c r="A45" s="29" t="s">
        <v>8</v>
      </c>
      <c r="B45" s="30" t="s">
        <v>81</v>
      </c>
      <c r="C45" s="30" t="s">
        <v>43</v>
      </c>
      <c r="D45" s="102" t="s">
        <v>44</v>
      </c>
      <c r="E45" s="50" t="s">
        <v>45</v>
      </c>
      <c r="F45" s="16">
        <v>310175.54</v>
      </c>
      <c r="G45" s="1">
        <v>0</v>
      </c>
      <c r="H45" s="1">
        <v>305622.64</v>
      </c>
      <c r="I45" s="2" t="s">
        <v>12</v>
      </c>
    </row>
    <row r="46" spans="1:9" ht="12.75">
      <c r="A46" s="29" t="s">
        <v>8</v>
      </c>
      <c r="B46" s="30" t="s">
        <v>81</v>
      </c>
      <c r="C46" s="30" t="s">
        <v>43</v>
      </c>
      <c r="D46" s="102" t="s">
        <v>44</v>
      </c>
      <c r="E46" s="50" t="s">
        <v>45</v>
      </c>
      <c r="F46" s="16">
        <v>543937.54</v>
      </c>
      <c r="G46" s="1">
        <v>65585.01</v>
      </c>
      <c r="H46" s="1">
        <v>567191.19</v>
      </c>
      <c r="I46" s="2" t="s">
        <v>14</v>
      </c>
    </row>
    <row r="47" spans="1:9" ht="13.5" thickBot="1">
      <c r="A47" s="56" t="s">
        <v>8</v>
      </c>
      <c r="B47" s="57" t="s">
        <v>81</v>
      </c>
      <c r="C47" s="57" t="s">
        <v>43</v>
      </c>
      <c r="D47" s="103" t="s">
        <v>44</v>
      </c>
      <c r="E47" s="58" t="s">
        <v>45</v>
      </c>
      <c r="F47" s="17">
        <v>57962.52</v>
      </c>
      <c r="G47" s="9">
        <v>23326.38</v>
      </c>
      <c r="H47" s="9">
        <v>59611.86</v>
      </c>
      <c r="I47" s="3" t="s">
        <v>18</v>
      </c>
    </row>
    <row r="48" spans="1:9" s="54" customFormat="1" ht="13.5" thickBot="1">
      <c r="A48" s="60"/>
      <c r="B48" s="61"/>
      <c r="C48" s="61"/>
      <c r="D48" s="104"/>
      <c r="E48" s="62"/>
      <c r="F48" s="20">
        <f>SUM(F44:F47)</f>
        <v>2014812.24</v>
      </c>
      <c r="G48" s="63">
        <f>SUM(G44:G47)</f>
        <v>187514.57</v>
      </c>
      <c r="H48" s="63">
        <f>SUM(H44:H47)</f>
        <v>2056150.24</v>
      </c>
      <c r="I48" s="64"/>
    </row>
    <row r="49" spans="1:9" ht="12.75">
      <c r="A49" s="39" t="s">
        <v>8</v>
      </c>
      <c r="B49" s="40" t="s">
        <v>81</v>
      </c>
      <c r="C49" s="40" t="s">
        <v>46</v>
      </c>
      <c r="D49" s="101" t="s">
        <v>47</v>
      </c>
      <c r="E49" s="59" t="s">
        <v>48</v>
      </c>
      <c r="F49" s="19">
        <v>156524.79</v>
      </c>
      <c r="G49" s="4">
        <v>5477.9</v>
      </c>
      <c r="H49" s="4">
        <v>173430.11</v>
      </c>
      <c r="I49" s="5" t="s">
        <v>13</v>
      </c>
    </row>
    <row r="50" spans="1:9" ht="13.5" thickBot="1">
      <c r="A50" s="56" t="s">
        <v>8</v>
      </c>
      <c r="B50" s="57" t="s">
        <v>81</v>
      </c>
      <c r="C50" s="57" t="s">
        <v>46</v>
      </c>
      <c r="D50" s="103" t="s">
        <v>47</v>
      </c>
      <c r="E50" s="58" t="s">
        <v>48</v>
      </c>
      <c r="F50" s="17">
        <v>126791.82</v>
      </c>
      <c r="G50" s="9">
        <v>7497.66</v>
      </c>
      <c r="H50" s="9">
        <v>154188.96</v>
      </c>
      <c r="I50" s="3" t="s">
        <v>14</v>
      </c>
    </row>
    <row r="51" spans="1:9" s="54" customFormat="1" ht="13.5" thickBot="1">
      <c r="A51" s="60"/>
      <c r="B51" s="61"/>
      <c r="C51" s="61"/>
      <c r="D51" s="104"/>
      <c r="E51" s="62"/>
      <c r="F51" s="20">
        <f>SUM(F49:F50)</f>
        <v>283316.61</v>
      </c>
      <c r="G51" s="63">
        <f>SUM(G49:G50)</f>
        <v>12975.56</v>
      </c>
      <c r="H51" s="63">
        <f>SUM(H49:H50)</f>
        <v>327619.06999999995</v>
      </c>
      <c r="I51" s="64"/>
    </row>
    <row r="52" spans="1:9" ht="12.75">
      <c r="A52" s="39" t="s">
        <v>8</v>
      </c>
      <c r="B52" s="40" t="s">
        <v>81</v>
      </c>
      <c r="C52" s="40" t="s">
        <v>49</v>
      </c>
      <c r="D52" s="101" t="s">
        <v>50</v>
      </c>
      <c r="E52" s="59" t="s">
        <v>51</v>
      </c>
      <c r="F52" s="19">
        <v>127706.88</v>
      </c>
      <c r="G52" s="4">
        <v>5441.87</v>
      </c>
      <c r="H52" s="4">
        <v>151221.79</v>
      </c>
      <c r="I52" s="5" t="s">
        <v>13</v>
      </c>
    </row>
    <row r="53" spans="1:9" ht="12.75">
      <c r="A53" s="29" t="s">
        <v>8</v>
      </c>
      <c r="B53" s="30" t="s">
        <v>81</v>
      </c>
      <c r="C53" s="30" t="s">
        <v>49</v>
      </c>
      <c r="D53" s="102" t="s">
        <v>50</v>
      </c>
      <c r="E53" s="50" t="s">
        <v>51</v>
      </c>
      <c r="F53" s="16">
        <v>197385.8</v>
      </c>
      <c r="G53" s="1">
        <v>2212.92</v>
      </c>
      <c r="H53" s="1">
        <v>230666.79</v>
      </c>
      <c r="I53" s="2" t="s">
        <v>12</v>
      </c>
    </row>
    <row r="54" spans="1:9" ht="13.5" thickBot="1">
      <c r="A54" s="56" t="s">
        <v>8</v>
      </c>
      <c r="B54" s="57" t="s">
        <v>81</v>
      </c>
      <c r="C54" s="57" t="s">
        <v>49</v>
      </c>
      <c r="D54" s="103" t="s">
        <v>50</v>
      </c>
      <c r="E54" s="58" t="s">
        <v>51</v>
      </c>
      <c r="F54" s="17">
        <v>36573.78</v>
      </c>
      <c r="G54" s="9">
        <v>126.14</v>
      </c>
      <c r="H54" s="9">
        <v>43987.51</v>
      </c>
      <c r="I54" s="3" t="s">
        <v>14</v>
      </c>
    </row>
    <row r="55" spans="1:9" s="54" customFormat="1" ht="13.5" thickBot="1">
      <c r="A55" s="35"/>
      <c r="B55" s="36"/>
      <c r="C55" s="36"/>
      <c r="D55" s="106"/>
      <c r="E55" s="46"/>
      <c r="F55" s="21">
        <f>SUM(F52:F54)</f>
        <v>361666.45999999996</v>
      </c>
      <c r="G55" s="37">
        <f>SUM(G52:G54)</f>
        <v>7780.93</v>
      </c>
      <c r="H55" s="37">
        <f>SUM(H52:H54)</f>
        <v>425876.09</v>
      </c>
      <c r="I55" s="38"/>
    </row>
    <row r="56" spans="1:9" ht="13.5" thickBot="1">
      <c r="A56" s="70" t="s">
        <v>8</v>
      </c>
      <c r="B56" s="71" t="s">
        <v>81</v>
      </c>
      <c r="C56" s="71" t="s">
        <v>52</v>
      </c>
      <c r="D56" s="107" t="s">
        <v>53</v>
      </c>
      <c r="E56" s="72" t="s">
        <v>54</v>
      </c>
      <c r="F56" s="18">
        <v>63478.62</v>
      </c>
      <c r="G56" s="10">
        <v>5950.84</v>
      </c>
      <c r="H56" s="10">
        <v>75227.6</v>
      </c>
      <c r="I56" s="11" t="s">
        <v>12</v>
      </c>
    </row>
    <row r="57" spans="1:9" s="54" customFormat="1" ht="13.5" thickBot="1">
      <c r="A57" s="60"/>
      <c r="B57" s="61"/>
      <c r="C57" s="61"/>
      <c r="D57" s="104"/>
      <c r="E57" s="62"/>
      <c r="F57" s="20">
        <f>SUM(F56)</f>
        <v>63478.62</v>
      </c>
      <c r="G57" s="63">
        <f>SUM(G56)</f>
        <v>5950.84</v>
      </c>
      <c r="H57" s="63">
        <f>SUM(H56)</f>
        <v>75227.6</v>
      </c>
      <c r="I57" s="64"/>
    </row>
    <row r="58" spans="1:9" ht="12.75">
      <c r="A58" s="39" t="s">
        <v>8</v>
      </c>
      <c r="B58" s="40" t="s">
        <v>81</v>
      </c>
      <c r="C58" s="40" t="s">
        <v>55</v>
      </c>
      <c r="D58" s="101" t="s">
        <v>56</v>
      </c>
      <c r="E58" s="59" t="s">
        <v>57</v>
      </c>
      <c r="F58" s="19">
        <v>6527539.98</v>
      </c>
      <c r="G58" s="4">
        <v>540.01</v>
      </c>
      <c r="H58" s="4">
        <v>7736856.93</v>
      </c>
      <c r="I58" s="5" t="s">
        <v>13</v>
      </c>
    </row>
    <row r="59" spans="1:9" ht="12.75">
      <c r="A59" s="29" t="s">
        <v>8</v>
      </c>
      <c r="B59" s="30" t="s">
        <v>81</v>
      </c>
      <c r="C59" s="30" t="s">
        <v>55</v>
      </c>
      <c r="D59" s="102" t="s">
        <v>56</v>
      </c>
      <c r="E59" s="50" t="s">
        <v>57</v>
      </c>
      <c r="F59" s="16">
        <v>9779.86</v>
      </c>
      <c r="G59" s="1">
        <v>-2.03</v>
      </c>
      <c r="H59" s="1">
        <v>6701.31</v>
      </c>
      <c r="I59" s="2" t="s">
        <v>12</v>
      </c>
    </row>
    <row r="60" spans="1:9" ht="13.5" thickBot="1">
      <c r="A60" s="31" t="s">
        <v>8</v>
      </c>
      <c r="B60" s="32" t="s">
        <v>81</v>
      </c>
      <c r="C60" s="32" t="s">
        <v>55</v>
      </c>
      <c r="D60" s="108" t="s">
        <v>56</v>
      </c>
      <c r="E60" s="109" t="s">
        <v>57</v>
      </c>
      <c r="F60" s="110">
        <v>215923.67</v>
      </c>
      <c r="G60" s="111">
        <v>4935.79</v>
      </c>
      <c r="H60" s="33">
        <v>306976.33</v>
      </c>
      <c r="I60" s="34" t="s">
        <v>14</v>
      </c>
    </row>
    <row r="61" spans="1:9" s="54" customFormat="1" ht="13.5" thickBot="1">
      <c r="A61" s="35"/>
      <c r="B61" s="36"/>
      <c r="C61" s="36"/>
      <c r="D61" s="106"/>
      <c r="E61" s="46"/>
      <c r="F61" s="21">
        <f>SUM(F58:F60)</f>
        <v>6753243.510000001</v>
      </c>
      <c r="G61" s="37">
        <f>SUM(G58:G60)</f>
        <v>5473.77</v>
      </c>
      <c r="H61" s="37">
        <f>SUM(H58:H60)</f>
        <v>8050534.569999999</v>
      </c>
      <c r="I61" s="38"/>
    </row>
    <row r="62" spans="1:9" ht="13.5" thickBot="1">
      <c r="A62" s="70" t="s">
        <v>8</v>
      </c>
      <c r="B62" s="71" t="s">
        <v>81</v>
      </c>
      <c r="C62" s="71" t="s">
        <v>58</v>
      </c>
      <c r="D62" s="107" t="s">
        <v>59</v>
      </c>
      <c r="E62" s="72" t="s">
        <v>60</v>
      </c>
      <c r="F62" s="18">
        <v>313711.45</v>
      </c>
      <c r="G62" s="10">
        <v>301.65</v>
      </c>
      <c r="H62" s="10">
        <v>307980.18</v>
      </c>
      <c r="I62" s="11" t="s">
        <v>12</v>
      </c>
    </row>
    <row r="63" spans="1:9" s="54" customFormat="1" ht="13.5" thickBot="1">
      <c r="A63" s="60"/>
      <c r="B63" s="61"/>
      <c r="C63" s="61"/>
      <c r="D63" s="104"/>
      <c r="E63" s="62"/>
      <c r="F63" s="20">
        <f>SUM(F62)</f>
        <v>313711.45</v>
      </c>
      <c r="G63" s="63">
        <f>SUM(G62)</f>
        <v>301.65</v>
      </c>
      <c r="H63" s="63">
        <f>SUM(H62)</f>
        <v>307980.18</v>
      </c>
      <c r="I63" s="64"/>
    </row>
    <row r="64" spans="1:9" ht="13.5" thickBot="1">
      <c r="A64" s="70" t="s">
        <v>8</v>
      </c>
      <c r="B64" s="71" t="s">
        <v>81</v>
      </c>
      <c r="C64" s="71" t="s">
        <v>61</v>
      </c>
      <c r="D64" s="107" t="s">
        <v>62</v>
      </c>
      <c r="E64" s="72" t="s">
        <v>63</v>
      </c>
      <c r="F64" s="18">
        <v>87938.05</v>
      </c>
      <c r="G64" s="10">
        <v>4628.33</v>
      </c>
      <c r="H64" s="10">
        <v>90252.22</v>
      </c>
      <c r="I64" s="11" t="s">
        <v>12</v>
      </c>
    </row>
    <row r="65" spans="1:9" s="54" customFormat="1" ht="12.75" customHeight="1" thickBot="1">
      <c r="A65" s="60"/>
      <c r="B65" s="61"/>
      <c r="C65" s="61"/>
      <c r="D65" s="104"/>
      <c r="E65" s="62"/>
      <c r="F65" s="20">
        <f>SUM(F64)</f>
        <v>87938.05</v>
      </c>
      <c r="G65" s="63">
        <f>SUM(G64)</f>
        <v>4628.33</v>
      </c>
      <c r="H65" s="63">
        <f>SUM(H64)</f>
        <v>90252.22</v>
      </c>
      <c r="I65" s="64"/>
    </row>
    <row r="66" spans="1:9" ht="13.5" thickBot="1">
      <c r="A66" s="70" t="s">
        <v>8</v>
      </c>
      <c r="B66" s="71" t="s">
        <v>81</v>
      </c>
      <c r="C66" s="71" t="s">
        <v>64</v>
      </c>
      <c r="D66" s="107" t="s">
        <v>65</v>
      </c>
      <c r="E66" s="72" t="s">
        <v>66</v>
      </c>
      <c r="F66" s="18">
        <v>64841.85</v>
      </c>
      <c r="G66" s="10">
        <v>0</v>
      </c>
      <c r="H66" s="10">
        <v>121038.12</v>
      </c>
      <c r="I66" s="11" t="s">
        <v>14</v>
      </c>
    </row>
    <row r="67" spans="1:9" s="54" customFormat="1" ht="13.5" thickBot="1">
      <c r="A67" s="60"/>
      <c r="B67" s="61"/>
      <c r="C67" s="61"/>
      <c r="D67" s="104"/>
      <c r="E67" s="62"/>
      <c r="F67" s="20">
        <f>SUM(F66)</f>
        <v>64841.85</v>
      </c>
      <c r="G67" s="63">
        <f>SUM(G66)</f>
        <v>0</v>
      </c>
      <c r="H67" s="63">
        <f>SUM(H66)</f>
        <v>121038.12</v>
      </c>
      <c r="I67" s="64"/>
    </row>
    <row r="68" spans="1:9" ht="13.5" thickBot="1">
      <c r="A68" s="70" t="s">
        <v>8</v>
      </c>
      <c r="B68" s="71" t="s">
        <v>81</v>
      </c>
      <c r="C68" s="71" t="s">
        <v>67</v>
      </c>
      <c r="D68" s="107" t="s">
        <v>68</v>
      </c>
      <c r="E68" s="72" t="s">
        <v>69</v>
      </c>
      <c r="F68" s="18">
        <v>72128.43</v>
      </c>
      <c r="G68" s="10">
        <v>2664.38</v>
      </c>
      <c r="H68" s="10">
        <v>69309.96</v>
      </c>
      <c r="I68" s="11" t="s">
        <v>14</v>
      </c>
    </row>
    <row r="69" spans="1:9" s="54" customFormat="1" ht="13.5" thickBot="1">
      <c r="A69" s="60"/>
      <c r="B69" s="61"/>
      <c r="C69" s="61"/>
      <c r="D69" s="104"/>
      <c r="E69" s="62"/>
      <c r="F69" s="20">
        <f>SUM(F68)</f>
        <v>72128.43</v>
      </c>
      <c r="G69" s="20">
        <f>SUM(G68)</f>
        <v>2664.38</v>
      </c>
      <c r="H69" s="20">
        <f>SUM(H68)</f>
        <v>69309.96</v>
      </c>
      <c r="I69" s="64"/>
    </row>
    <row r="70" spans="1:9" s="54" customFormat="1" ht="13.5" thickBot="1">
      <c r="A70" s="112"/>
      <c r="B70" s="62"/>
      <c r="C70" s="62"/>
      <c r="D70" s="62"/>
      <c r="E70" s="62"/>
      <c r="F70" s="20">
        <f>F69+F67+F65+F63+F61+F57+F55+F51+F48+F43+F40+F37+F34+F30+F26+F22+F17+F13+F8</f>
        <v>79339391.29</v>
      </c>
      <c r="G70" s="20">
        <f>G69+G67+G65+G63+G61+G57+G55+G51+G48+G43+G40+G37+G34+G30+G26+G22+G17+G13+G8</f>
        <v>1307732.66</v>
      </c>
      <c r="H70" s="20">
        <f>H69+H67+H65+H63+H61+H57+H55+H51+H48+H43+H40+H37+H34+H30+H26+H22+H17+H13+H8</f>
        <v>90125644.28</v>
      </c>
      <c r="I70" s="20"/>
    </row>
    <row r="71" ht="12.75">
      <c r="G71" s="13"/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81"/>
  <sheetViews>
    <sheetView zoomScalePageLayoutView="0" workbookViewId="0" topLeftCell="A64">
      <selection activeCell="A74" sqref="A74:IV82"/>
    </sheetView>
  </sheetViews>
  <sheetFormatPr defaultColWidth="9.140625" defaultRowHeight="12.75"/>
  <cols>
    <col min="1" max="1" width="10.140625" style="0" bestFit="1" customWidth="1"/>
    <col min="2" max="2" width="21.140625" style="0" bestFit="1" customWidth="1"/>
    <col min="3" max="3" width="8.7109375" style="0" bestFit="1" customWidth="1"/>
    <col min="4" max="4" width="63.140625" style="0" customWidth="1"/>
    <col min="6" max="6" width="12.7109375" style="13" bestFit="1" customWidth="1"/>
    <col min="7" max="7" width="15.7109375" style="0" bestFit="1" customWidth="1"/>
    <col min="8" max="8" width="13.57421875" style="0" customWidth="1"/>
    <col min="9" max="9" width="11.7109375" style="0" customWidth="1"/>
  </cols>
  <sheetData>
    <row r="1" spans="1:10" ht="12.75">
      <c r="A1" s="113"/>
      <c r="F1"/>
      <c r="H1" s="114"/>
      <c r="J1" s="13"/>
    </row>
    <row r="2" spans="6:10" ht="12.75">
      <c r="F2"/>
      <c r="H2" s="114"/>
      <c r="J2" s="13"/>
    </row>
    <row r="3" spans="6:10" ht="12.75">
      <c r="F3"/>
      <c r="H3" s="114"/>
      <c r="J3" s="13"/>
    </row>
    <row r="4" spans="6:10" ht="12.75">
      <c r="F4"/>
      <c r="J4" s="13"/>
    </row>
    <row r="5" spans="1:10" ht="12.75">
      <c r="A5" s="187" t="s">
        <v>86</v>
      </c>
      <c r="B5" s="188"/>
      <c r="C5" s="188"/>
      <c r="D5" s="188"/>
      <c r="E5" s="188"/>
      <c r="F5" s="188"/>
      <c r="G5" s="188"/>
      <c r="H5" s="188"/>
      <c r="I5" s="188"/>
      <c r="J5" s="13"/>
    </row>
    <row r="7" ht="13.5" thickBot="1"/>
    <row r="8" spans="1:9" ht="39" thickBot="1">
      <c r="A8" s="138" t="s">
        <v>0</v>
      </c>
      <c r="B8" s="139" t="s">
        <v>1</v>
      </c>
      <c r="C8" s="139" t="s">
        <v>2</v>
      </c>
      <c r="D8" s="139" t="s">
        <v>3</v>
      </c>
      <c r="E8" s="139" t="s">
        <v>5</v>
      </c>
      <c r="F8" s="140" t="s">
        <v>73</v>
      </c>
      <c r="G8" s="139" t="s">
        <v>4</v>
      </c>
      <c r="H8" s="139" t="s">
        <v>6</v>
      </c>
      <c r="I8" s="141" t="s">
        <v>7</v>
      </c>
    </row>
    <row r="9" spans="1:10" ht="12.75">
      <c r="A9" s="142" t="s">
        <v>8</v>
      </c>
      <c r="B9" s="143" t="s">
        <v>87</v>
      </c>
      <c r="C9" s="143" t="s">
        <v>9</v>
      </c>
      <c r="D9" s="143" t="s">
        <v>10</v>
      </c>
      <c r="E9" s="143" t="s">
        <v>11</v>
      </c>
      <c r="F9" s="144">
        <v>9992125.65</v>
      </c>
      <c r="G9" s="145">
        <v>9991698.91</v>
      </c>
      <c r="H9" s="145">
        <v>10374825.4</v>
      </c>
      <c r="I9" s="146" t="s">
        <v>13</v>
      </c>
      <c r="J9" s="73"/>
    </row>
    <row r="10" spans="1:10" ht="12.75">
      <c r="A10" s="147" t="s">
        <v>8</v>
      </c>
      <c r="B10" s="148" t="s">
        <v>87</v>
      </c>
      <c r="C10" s="148" t="s">
        <v>9</v>
      </c>
      <c r="D10" s="148" t="s">
        <v>10</v>
      </c>
      <c r="E10" s="148" t="s">
        <v>11</v>
      </c>
      <c r="F10" s="149">
        <v>427586.7</v>
      </c>
      <c r="G10" s="150">
        <v>179042.55</v>
      </c>
      <c r="H10" s="150">
        <v>179042.55</v>
      </c>
      <c r="I10" s="151" t="s">
        <v>12</v>
      </c>
      <c r="J10" s="73"/>
    </row>
    <row r="11" spans="1:10" ht="13.5" thickBot="1">
      <c r="A11" s="152" t="s">
        <v>8</v>
      </c>
      <c r="B11" s="153" t="s">
        <v>87</v>
      </c>
      <c r="C11" s="153" t="s">
        <v>9</v>
      </c>
      <c r="D11" s="153" t="s">
        <v>10</v>
      </c>
      <c r="E11" s="153" t="s">
        <v>11</v>
      </c>
      <c r="F11" s="154">
        <v>724110.09</v>
      </c>
      <c r="G11" s="155">
        <v>621460.72</v>
      </c>
      <c r="H11" s="155">
        <v>621460.72</v>
      </c>
      <c r="I11" s="156" t="s">
        <v>14</v>
      </c>
      <c r="J11" s="73"/>
    </row>
    <row r="12" spans="1:10" s="54" customFormat="1" ht="13.5" thickBot="1">
      <c r="A12" s="35"/>
      <c r="B12" s="36"/>
      <c r="C12" s="36"/>
      <c r="D12" s="36"/>
      <c r="E12" s="36"/>
      <c r="F12" s="37">
        <f>SUM(F9:F11)</f>
        <v>11143822.44</v>
      </c>
      <c r="G12" s="37">
        <f>SUM(G9:G11)</f>
        <v>10792202.180000002</v>
      </c>
      <c r="H12" s="37">
        <f>SUM(H9:H11)</f>
        <v>11175328.670000002</v>
      </c>
      <c r="I12" s="83"/>
      <c r="J12" s="121"/>
    </row>
    <row r="13" spans="1:10" ht="12.75">
      <c r="A13" s="157" t="s">
        <v>8</v>
      </c>
      <c r="B13" s="158" t="s">
        <v>87</v>
      </c>
      <c r="C13" s="158" t="s">
        <v>15</v>
      </c>
      <c r="D13" s="158" t="s">
        <v>16</v>
      </c>
      <c r="E13" s="158" t="s">
        <v>17</v>
      </c>
      <c r="F13" s="159">
        <v>5576617.18</v>
      </c>
      <c r="G13" s="160">
        <v>5489093.77</v>
      </c>
      <c r="H13" s="160">
        <v>5489093.77</v>
      </c>
      <c r="I13" s="161" t="s">
        <v>13</v>
      </c>
      <c r="J13" s="73"/>
    </row>
    <row r="14" spans="1:10" ht="12.75">
      <c r="A14" s="147" t="s">
        <v>8</v>
      </c>
      <c r="B14" s="148" t="s">
        <v>87</v>
      </c>
      <c r="C14" s="148" t="s">
        <v>15</v>
      </c>
      <c r="D14" s="148" t="s">
        <v>16</v>
      </c>
      <c r="E14" s="148" t="s">
        <v>17</v>
      </c>
      <c r="F14" s="149">
        <v>778777.53</v>
      </c>
      <c r="G14" s="150">
        <v>435557.06</v>
      </c>
      <c r="H14" s="150">
        <v>435557.06</v>
      </c>
      <c r="I14" s="151" t="s">
        <v>12</v>
      </c>
      <c r="J14" s="73"/>
    </row>
    <row r="15" spans="1:10" ht="12.75">
      <c r="A15" s="147" t="s">
        <v>8</v>
      </c>
      <c r="B15" s="148" t="s">
        <v>87</v>
      </c>
      <c r="C15" s="148" t="s">
        <v>15</v>
      </c>
      <c r="D15" s="148" t="s">
        <v>16</v>
      </c>
      <c r="E15" s="148" t="s">
        <v>17</v>
      </c>
      <c r="F15" s="149">
        <v>1247680.58</v>
      </c>
      <c r="G15" s="150">
        <v>1112061.4</v>
      </c>
      <c r="H15" s="150">
        <v>1112061.4</v>
      </c>
      <c r="I15" s="151" t="s">
        <v>14</v>
      </c>
      <c r="J15" s="73"/>
    </row>
    <row r="16" spans="1:10" ht="13.5" thickBot="1">
      <c r="A16" s="162" t="s">
        <v>8</v>
      </c>
      <c r="B16" s="163" t="s">
        <v>87</v>
      </c>
      <c r="C16" s="163" t="s">
        <v>15</v>
      </c>
      <c r="D16" s="163" t="s">
        <v>16</v>
      </c>
      <c r="E16" s="163" t="s">
        <v>17</v>
      </c>
      <c r="F16" s="164">
        <v>62910.54</v>
      </c>
      <c r="G16" s="111">
        <v>53485.74</v>
      </c>
      <c r="H16" s="111">
        <v>53485.74</v>
      </c>
      <c r="I16" s="165" t="s">
        <v>18</v>
      </c>
      <c r="J16" s="73"/>
    </row>
    <row r="17" spans="1:10" s="54" customFormat="1" ht="13.5" thickBot="1">
      <c r="A17" s="35"/>
      <c r="B17" s="36"/>
      <c r="C17" s="36"/>
      <c r="D17" s="36"/>
      <c r="E17" s="36"/>
      <c r="F17" s="21">
        <f>SUM(F13:F16)</f>
        <v>7665985.83</v>
      </c>
      <c r="G17" s="21">
        <f>SUM(G13:G16)</f>
        <v>7090197.969999999</v>
      </c>
      <c r="H17" s="21">
        <f>SUM(H13:H16)</f>
        <v>7090197.969999999</v>
      </c>
      <c r="I17" s="83"/>
      <c r="J17" s="121"/>
    </row>
    <row r="18" spans="1:10" ht="12.75">
      <c r="A18" s="157" t="s">
        <v>8</v>
      </c>
      <c r="B18" s="158" t="s">
        <v>87</v>
      </c>
      <c r="C18" s="158" t="s">
        <v>19</v>
      </c>
      <c r="D18" s="158" t="s">
        <v>20</v>
      </c>
      <c r="E18" s="158" t="s">
        <v>21</v>
      </c>
      <c r="F18" s="159">
        <v>958803.55</v>
      </c>
      <c r="G18" s="160">
        <v>802662.99</v>
      </c>
      <c r="H18" s="160">
        <v>802662.99</v>
      </c>
      <c r="I18" s="161" t="s">
        <v>13</v>
      </c>
      <c r="J18" s="73"/>
    </row>
    <row r="19" spans="1:10" ht="12.75">
      <c r="A19" s="147" t="s">
        <v>8</v>
      </c>
      <c r="B19" s="148" t="s">
        <v>87</v>
      </c>
      <c r="C19" s="148" t="s">
        <v>19</v>
      </c>
      <c r="D19" s="148" t="s">
        <v>20</v>
      </c>
      <c r="E19" s="148" t="s">
        <v>21</v>
      </c>
      <c r="F19" s="149">
        <v>9273.15</v>
      </c>
      <c r="G19" s="150">
        <v>2588.04</v>
      </c>
      <c r="H19" s="150">
        <v>2588.04</v>
      </c>
      <c r="I19" s="151" t="s">
        <v>12</v>
      </c>
      <c r="J19" s="73"/>
    </row>
    <row r="20" spans="1:10" ht="13.5" thickBot="1">
      <c r="A20" s="162" t="s">
        <v>8</v>
      </c>
      <c r="B20" s="163" t="s">
        <v>87</v>
      </c>
      <c r="C20" s="163" t="s">
        <v>19</v>
      </c>
      <c r="D20" s="163" t="s">
        <v>20</v>
      </c>
      <c r="E20" s="163" t="s">
        <v>21</v>
      </c>
      <c r="F20" s="164">
        <v>166863.55</v>
      </c>
      <c r="G20" s="111">
        <v>124580.4</v>
      </c>
      <c r="H20" s="111">
        <v>124580.4</v>
      </c>
      <c r="I20" s="165" t="s">
        <v>14</v>
      </c>
      <c r="J20" s="73"/>
    </row>
    <row r="21" spans="1:10" s="54" customFormat="1" ht="13.5" thickBot="1">
      <c r="A21" s="45"/>
      <c r="B21" s="46"/>
      <c r="C21" s="46"/>
      <c r="D21" s="46"/>
      <c r="E21" s="46"/>
      <c r="F21" s="21">
        <f>SUM(F18:F20)</f>
        <v>1134940.25</v>
      </c>
      <c r="G21" s="21">
        <f>SUM(G18:G20)</f>
        <v>929831.43</v>
      </c>
      <c r="H21" s="21">
        <f>SUM(H18:H20)</f>
        <v>929831.43</v>
      </c>
      <c r="I21" s="83"/>
      <c r="J21" s="121"/>
    </row>
    <row r="22" spans="1:10" ht="12.75">
      <c r="A22" s="157" t="s">
        <v>8</v>
      </c>
      <c r="B22" s="158" t="s">
        <v>87</v>
      </c>
      <c r="C22" s="158" t="s">
        <v>22</v>
      </c>
      <c r="D22" s="158" t="s">
        <v>23</v>
      </c>
      <c r="E22" s="158" t="s">
        <v>24</v>
      </c>
      <c r="F22" s="159">
        <v>567838.14</v>
      </c>
      <c r="G22" s="160">
        <v>439838.32</v>
      </c>
      <c r="H22" s="160">
        <v>439838.32</v>
      </c>
      <c r="I22" s="161" t="s">
        <v>13</v>
      </c>
      <c r="J22" s="73"/>
    </row>
    <row r="23" spans="1:10" ht="12.75">
      <c r="A23" s="147" t="s">
        <v>8</v>
      </c>
      <c r="B23" s="148" t="s">
        <v>87</v>
      </c>
      <c r="C23" s="148" t="s">
        <v>22</v>
      </c>
      <c r="D23" s="148" t="s">
        <v>23</v>
      </c>
      <c r="E23" s="148" t="s">
        <v>24</v>
      </c>
      <c r="F23" s="149">
        <v>241846.58</v>
      </c>
      <c r="G23" s="150">
        <v>202940.57</v>
      </c>
      <c r="H23" s="150">
        <v>202940.57</v>
      </c>
      <c r="I23" s="151" t="s">
        <v>12</v>
      </c>
      <c r="J23" s="73"/>
    </row>
    <row r="24" spans="1:10" ht="12.75">
      <c r="A24" s="147" t="s">
        <v>8</v>
      </c>
      <c r="B24" s="148" t="s">
        <v>87</v>
      </c>
      <c r="C24" s="148" t="s">
        <v>22</v>
      </c>
      <c r="D24" s="148" t="s">
        <v>23</v>
      </c>
      <c r="E24" s="148" t="s">
        <v>24</v>
      </c>
      <c r="F24" s="149">
        <v>222873</v>
      </c>
      <c r="G24" s="150">
        <v>148544</v>
      </c>
      <c r="H24" s="150">
        <v>148544</v>
      </c>
      <c r="I24" s="151" t="s">
        <v>14</v>
      </c>
      <c r="J24" s="73"/>
    </row>
    <row r="25" spans="1:10" ht="13.5" thickBot="1">
      <c r="A25" s="162" t="s">
        <v>8</v>
      </c>
      <c r="B25" s="163" t="s">
        <v>87</v>
      </c>
      <c r="C25" s="163" t="s">
        <v>22</v>
      </c>
      <c r="D25" s="163" t="s">
        <v>23</v>
      </c>
      <c r="E25" s="163" t="s">
        <v>24</v>
      </c>
      <c r="F25" s="164">
        <v>75398.4</v>
      </c>
      <c r="G25" s="111">
        <v>71628.48</v>
      </c>
      <c r="H25" s="111">
        <v>71628.48</v>
      </c>
      <c r="I25" s="165" t="s">
        <v>18</v>
      </c>
      <c r="J25" s="73"/>
    </row>
    <row r="26" spans="1:10" s="54" customFormat="1" ht="13.5" thickBot="1">
      <c r="A26" s="35"/>
      <c r="B26" s="36"/>
      <c r="C26" s="36"/>
      <c r="D26" s="36"/>
      <c r="E26" s="36"/>
      <c r="F26" s="37">
        <f>SUM(F22:F25)</f>
        <v>1107956.1199999999</v>
      </c>
      <c r="G26" s="37">
        <f>SUM(G22:G25)</f>
        <v>862951.37</v>
      </c>
      <c r="H26" s="37">
        <f>SUM(H22:H25)</f>
        <v>862951.37</v>
      </c>
      <c r="I26" s="83"/>
      <c r="J26" s="121"/>
    </row>
    <row r="27" spans="1:10" ht="12.75">
      <c r="A27" s="157" t="s">
        <v>8</v>
      </c>
      <c r="B27" s="158" t="s">
        <v>87</v>
      </c>
      <c r="C27" s="158" t="s">
        <v>25</v>
      </c>
      <c r="D27" s="158" t="s">
        <v>26</v>
      </c>
      <c r="E27" s="158" t="s">
        <v>27</v>
      </c>
      <c r="F27" s="159">
        <v>962084.7</v>
      </c>
      <c r="G27" s="160">
        <v>741244.97</v>
      </c>
      <c r="H27" s="160">
        <v>741244.97</v>
      </c>
      <c r="I27" s="161" t="s">
        <v>13</v>
      </c>
      <c r="J27" s="73"/>
    </row>
    <row r="28" spans="1:10" ht="12.75">
      <c r="A28" s="147" t="s">
        <v>8</v>
      </c>
      <c r="B28" s="148" t="s">
        <v>87</v>
      </c>
      <c r="C28" s="148" t="s">
        <v>25</v>
      </c>
      <c r="D28" s="148" t="s">
        <v>26</v>
      </c>
      <c r="E28" s="148" t="s">
        <v>27</v>
      </c>
      <c r="F28" s="149">
        <v>37570</v>
      </c>
      <c r="G28" s="150">
        <v>24907.6</v>
      </c>
      <c r="H28" s="150">
        <v>24907.6</v>
      </c>
      <c r="I28" s="151" t="s">
        <v>12</v>
      </c>
      <c r="J28" s="73"/>
    </row>
    <row r="29" spans="1:10" ht="13.5" thickBot="1">
      <c r="A29" s="162" t="s">
        <v>8</v>
      </c>
      <c r="B29" s="163" t="s">
        <v>87</v>
      </c>
      <c r="C29" s="163" t="s">
        <v>25</v>
      </c>
      <c r="D29" s="163" t="s">
        <v>26</v>
      </c>
      <c r="E29" s="163" t="s">
        <v>27</v>
      </c>
      <c r="F29" s="164">
        <v>356385</v>
      </c>
      <c r="G29" s="111">
        <v>324931</v>
      </c>
      <c r="H29" s="111">
        <v>324931</v>
      </c>
      <c r="I29" s="165" t="s">
        <v>14</v>
      </c>
      <c r="J29" s="73"/>
    </row>
    <row r="30" spans="1:10" s="54" customFormat="1" ht="13.5" thickBot="1">
      <c r="A30" s="35"/>
      <c r="B30" s="36"/>
      <c r="C30" s="36"/>
      <c r="D30" s="36"/>
      <c r="E30" s="36"/>
      <c r="F30" s="37">
        <f>SUM(F27:F29)</f>
        <v>1356039.7</v>
      </c>
      <c r="G30" s="37">
        <f>SUM(G27:G29)</f>
        <v>1091083.5699999998</v>
      </c>
      <c r="H30" s="37">
        <f>SUM(H27:H29)</f>
        <v>1091083.5699999998</v>
      </c>
      <c r="I30" s="83"/>
      <c r="J30" s="121"/>
    </row>
    <row r="31" spans="1:10" ht="12.75">
      <c r="A31" s="157" t="s">
        <v>8</v>
      </c>
      <c r="B31" s="158" t="s">
        <v>87</v>
      </c>
      <c r="C31" s="158" t="s">
        <v>28</v>
      </c>
      <c r="D31" s="158" t="s">
        <v>29</v>
      </c>
      <c r="E31" s="158" t="s">
        <v>30</v>
      </c>
      <c r="F31" s="159">
        <v>1030629.7</v>
      </c>
      <c r="G31" s="160">
        <v>1030581.41</v>
      </c>
      <c r="H31" s="160">
        <v>1107838.37</v>
      </c>
      <c r="I31" s="161" t="s">
        <v>13</v>
      </c>
      <c r="J31" s="73"/>
    </row>
    <row r="32" spans="1:10" ht="12.75">
      <c r="A32" s="147" t="s">
        <v>8</v>
      </c>
      <c r="B32" s="148" t="s">
        <v>87</v>
      </c>
      <c r="C32" s="148" t="s">
        <v>28</v>
      </c>
      <c r="D32" s="148" t="s">
        <v>29</v>
      </c>
      <c r="E32" s="148" t="s">
        <v>30</v>
      </c>
      <c r="F32" s="149">
        <v>950626.94</v>
      </c>
      <c r="G32" s="150">
        <v>912456.92</v>
      </c>
      <c r="H32" s="150">
        <v>912456.92</v>
      </c>
      <c r="I32" s="151" t="s">
        <v>12</v>
      </c>
      <c r="J32" s="73"/>
    </row>
    <row r="33" spans="1:10" ht="13.5" thickBot="1">
      <c r="A33" s="162" t="s">
        <v>8</v>
      </c>
      <c r="B33" s="163" t="s">
        <v>87</v>
      </c>
      <c r="C33" s="163" t="s">
        <v>28</v>
      </c>
      <c r="D33" s="163" t="s">
        <v>29</v>
      </c>
      <c r="E33" s="163" t="s">
        <v>30</v>
      </c>
      <c r="F33" s="164">
        <v>57818.87</v>
      </c>
      <c r="G33" s="111">
        <v>49242.46</v>
      </c>
      <c r="H33" s="111">
        <v>49242.46</v>
      </c>
      <c r="I33" s="165" t="s">
        <v>14</v>
      </c>
      <c r="J33" s="73"/>
    </row>
    <row r="34" spans="1:10" s="54" customFormat="1" ht="13.5" thickBot="1">
      <c r="A34" s="35"/>
      <c r="B34" s="36"/>
      <c r="C34" s="36"/>
      <c r="D34" s="36"/>
      <c r="E34" s="36"/>
      <c r="F34" s="37">
        <f>SUM(F31:F33)</f>
        <v>2039075.51</v>
      </c>
      <c r="G34" s="37">
        <f>SUM(G31:G33)</f>
        <v>1992280.79</v>
      </c>
      <c r="H34" s="37">
        <f>SUM(H31:H33)</f>
        <v>2069537.75</v>
      </c>
      <c r="I34" s="83"/>
      <c r="J34" s="121"/>
    </row>
    <row r="35" spans="1:10" ht="12.75">
      <c r="A35" s="157" t="s">
        <v>8</v>
      </c>
      <c r="B35" s="158" t="s">
        <v>87</v>
      </c>
      <c r="C35" s="158" t="s">
        <v>31</v>
      </c>
      <c r="D35" s="158" t="s">
        <v>32</v>
      </c>
      <c r="E35" s="158" t="s">
        <v>33</v>
      </c>
      <c r="F35" s="159">
        <v>81387.99</v>
      </c>
      <c r="G35" s="160">
        <v>81058.18</v>
      </c>
      <c r="H35" s="160">
        <v>91727.15</v>
      </c>
      <c r="I35" s="161" t="s">
        <v>13</v>
      </c>
      <c r="J35" s="73"/>
    </row>
    <row r="36" spans="1:10" ht="12.75">
      <c r="A36" s="147" t="s">
        <v>8</v>
      </c>
      <c r="B36" s="148" t="s">
        <v>87</v>
      </c>
      <c r="C36" s="148" t="s">
        <v>31</v>
      </c>
      <c r="D36" s="148" t="s">
        <v>32</v>
      </c>
      <c r="E36" s="148" t="s">
        <v>33</v>
      </c>
      <c r="F36" s="149">
        <v>72677.25</v>
      </c>
      <c r="G36" s="150">
        <v>70539.68</v>
      </c>
      <c r="H36" s="150">
        <v>70539.68</v>
      </c>
      <c r="I36" s="151" t="s">
        <v>12</v>
      </c>
      <c r="J36" s="73"/>
    </row>
    <row r="37" spans="1:10" ht="13.5" thickBot="1">
      <c r="A37" s="162" t="s">
        <v>8</v>
      </c>
      <c r="B37" s="163" t="s">
        <v>87</v>
      </c>
      <c r="C37" s="163" t="s">
        <v>31</v>
      </c>
      <c r="D37" s="163" t="s">
        <v>32</v>
      </c>
      <c r="E37" s="163" t="s">
        <v>33</v>
      </c>
      <c r="F37" s="164">
        <v>36744.32</v>
      </c>
      <c r="G37" s="111">
        <v>35525.05</v>
      </c>
      <c r="H37" s="111">
        <v>35525.05</v>
      </c>
      <c r="I37" s="165" t="s">
        <v>14</v>
      </c>
      <c r="J37" s="73"/>
    </row>
    <row r="38" spans="1:10" s="54" customFormat="1" ht="13.5" thickBot="1">
      <c r="A38" s="35"/>
      <c r="B38" s="36"/>
      <c r="C38" s="36"/>
      <c r="D38" s="36"/>
      <c r="E38" s="36"/>
      <c r="F38" s="37">
        <f>SUM(F35:F37)</f>
        <v>190809.56</v>
      </c>
      <c r="G38" s="37">
        <f>SUM(G35:G37)</f>
        <v>187122.90999999997</v>
      </c>
      <c r="H38" s="37">
        <f>SUM(H35:H37)</f>
        <v>197791.88</v>
      </c>
      <c r="I38" s="83"/>
      <c r="J38" s="121"/>
    </row>
    <row r="39" spans="1:10" ht="12.75">
      <c r="A39" s="157" t="s">
        <v>8</v>
      </c>
      <c r="B39" s="158" t="s">
        <v>87</v>
      </c>
      <c r="C39" s="158" t="s">
        <v>34</v>
      </c>
      <c r="D39" s="158" t="s">
        <v>35</v>
      </c>
      <c r="E39" s="158" t="s">
        <v>36</v>
      </c>
      <c r="F39" s="159">
        <v>26634.39</v>
      </c>
      <c r="G39" s="160">
        <v>26003.51</v>
      </c>
      <c r="H39" s="160">
        <v>26765.65</v>
      </c>
      <c r="I39" s="161" t="s">
        <v>13</v>
      </c>
      <c r="J39" s="73"/>
    </row>
    <row r="40" spans="1:10" ht="13.5" thickBot="1">
      <c r="A40" s="162" t="s">
        <v>8</v>
      </c>
      <c r="B40" s="163" t="s">
        <v>87</v>
      </c>
      <c r="C40" s="163" t="s">
        <v>34</v>
      </c>
      <c r="D40" s="163" t="s">
        <v>35</v>
      </c>
      <c r="E40" s="163" t="s">
        <v>36</v>
      </c>
      <c r="F40" s="164">
        <v>5763</v>
      </c>
      <c r="G40" s="111">
        <v>444.84</v>
      </c>
      <c r="H40" s="111">
        <v>444.84</v>
      </c>
      <c r="I40" s="165" t="s">
        <v>14</v>
      </c>
      <c r="J40" s="73"/>
    </row>
    <row r="41" spans="1:10" s="54" customFormat="1" ht="13.5" thickBot="1">
      <c r="A41" s="35"/>
      <c r="B41" s="36"/>
      <c r="C41" s="36"/>
      <c r="D41" s="36"/>
      <c r="E41" s="36"/>
      <c r="F41" s="37">
        <f>SUM(F39:F40)</f>
        <v>32397.39</v>
      </c>
      <c r="G41" s="37">
        <f>SUM(G39:G40)</f>
        <v>26448.35</v>
      </c>
      <c r="H41" s="37">
        <f>SUM(H39:H40)</f>
        <v>27210.49</v>
      </c>
      <c r="I41" s="83"/>
      <c r="J41" s="121"/>
    </row>
    <row r="42" spans="1:10" ht="12.75">
      <c r="A42" s="157" t="s">
        <v>8</v>
      </c>
      <c r="B42" s="158" t="s">
        <v>87</v>
      </c>
      <c r="C42" s="158" t="s">
        <v>37</v>
      </c>
      <c r="D42" s="158" t="s">
        <v>38</v>
      </c>
      <c r="E42" s="158" t="s">
        <v>39</v>
      </c>
      <c r="F42" s="159">
        <v>65547.98</v>
      </c>
      <c r="G42" s="160">
        <v>56847.83</v>
      </c>
      <c r="H42" s="160">
        <v>56847.83</v>
      </c>
      <c r="I42" s="161" t="s">
        <v>13</v>
      </c>
      <c r="J42" s="73"/>
    </row>
    <row r="43" spans="1:10" ht="13.5" thickBot="1">
      <c r="A43" s="162" t="s">
        <v>8</v>
      </c>
      <c r="B43" s="163" t="s">
        <v>87</v>
      </c>
      <c r="C43" s="163" t="s">
        <v>37</v>
      </c>
      <c r="D43" s="163" t="s">
        <v>38</v>
      </c>
      <c r="E43" s="163" t="s">
        <v>39</v>
      </c>
      <c r="F43" s="164">
        <v>199647.89</v>
      </c>
      <c r="G43" s="111">
        <v>115343.42</v>
      </c>
      <c r="H43" s="111">
        <v>115343.42</v>
      </c>
      <c r="I43" s="165" t="s">
        <v>14</v>
      </c>
      <c r="J43" s="73"/>
    </row>
    <row r="44" spans="1:10" s="54" customFormat="1" ht="13.5" thickBot="1">
      <c r="A44" s="87"/>
      <c r="B44" s="88"/>
      <c r="C44" s="88"/>
      <c r="D44" s="88"/>
      <c r="E44" s="88"/>
      <c r="F44" s="166">
        <f>SUM(F42:F43)</f>
        <v>265195.87</v>
      </c>
      <c r="G44" s="166">
        <f>SUM(G42:G43)</f>
        <v>172191.25</v>
      </c>
      <c r="H44" s="166">
        <f>SUM(H42:H43)</f>
        <v>172191.25</v>
      </c>
      <c r="I44" s="89"/>
      <c r="J44" s="121"/>
    </row>
    <row r="45" spans="1:10" ht="12.75">
      <c r="A45" s="27" t="s">
        <v>8</v>
      </c>
      <c r="B45" s="28" t="s">
        <v>87</v>
      </c>
      <c r="C45" s="28" t="s">
        <v>40</v>
      </c>
      <c r="D45" s="28" t="s">
        <v>79</v>
      </c>
      <c r="E45" s="28" t="s">
        <v>42</v>
      </c>
      <c r="F45" s="15">
        <v>125513.96</v>
      </c>
      <c r="G45" s="7">
        <v>117218.39</v>
      </c>
      <c r="H45" s="7">
        <v>117218.39</v>
      </c>
      <c r="I45" s="86" t="s">
        <v>13</v>
      </c>
      <c r="J45" s="73"/>
    </row>
    <row r="46" spans="1:10" ht="13.5" thickBot="1">
      <c r="A46" s="56" t="s">
        <v>8</v>
      </c>
      <c r="B46" s="57" t="s">
        <v>87</v>
      </c>
      <c r="C46" s="57" t="s">
        <v>40</v>
      </c>
      <c r="D46" s="57" t="s">
        <v>79</v>
      </c>
      <c r="E46" s="57" t="s">
        <v>42</v>
      </c>
      <c r="F46" s="17">
        <v>2524</v>
      </c>
      <c r="G46" s="9">
        <v>0</v>
      </c>
      <c r="H46" s="9">
        <v>0</v>
      </c>
      <c r="I46" s="79" t="s">
        <v>14</v>
      </c>
      <c r="J46" s="73"/>
    </row>
    <row r="47" spans="1:10" s="54" customFormat="1" ht="13.5" thickBot="1">
      <c r="A47" s="60"/>
      <c r="B47" s="61"/>
      <c r="C47" s="61"/>
      <c r="D47" s="61"/>
      <c r="E47" s="61"/>
      <c r="F47" s="63">
        <f>SUM(F45:F46)</f>
        <v>128037.96</v>
      </c>
      <c r="G47" s="63">
        <f>SUM(G45)</f>
        <v>117218.39</v>
      </c>
      <c r="H47" s="63">
        <f>SUM(H45)</f>
        <v>117218.39</v>
      </c>
      <c r="I47" s="80"/>
      <c r="J47" s="121"/>
    </row>
    <row r="48" spans="1:10" ht="12.75">
      <c r="A48" s="157" t="s">
        <v>8</v>
      </c>
      <c r="B48" s="158" t="s">
        <v>87</v>
      </c>
      <c r="C48" s="158" t="s">
        <v>43</v>
      </c>
      <c r="D48" s="158" t="s">
        <v>44</v>
      </c>
      <c r="E48" s="158" t="s">
        <v>45</v>
      </c>
      <c r="F48" s="159">
        <v>423188.41</v>
      </c>
      <c r="G48" s="160">
        <v>415443.49</v>
      </c>
      <c r="H48" s="160">
        <v>415443.49</v>
      </c>
      <c r="I48" s="161" t="s">
        <v>13</v>
      </c>
      <c r="J48" s="73"/>
    </row>
    <row r="49" spans="1:10" ht="12.75">
      <c r="A49" s="147" t="s">
        <v>8</v>
      </c>
      <c r="B49" s="148" t="s">
        <v>87</v>
      </c>
      <c r="C49" s="148" t="s">
        <v>43</v>
      </c>
      <c r="D49" s="148" t="s">
        <v>44</v>
      </c>
      <c r="E49" s="148" t="s">
        <v>45</v>
      </c>
      <c r="F49" s="149">
        <v>93246.99</v>
      </c>
      <c r="G49" s="150">
        <v>86702.87</v>
      </c>
      <c r="H49" s="150">
        <v>86702.87</v>
      </c>
      <c r="I49" s="151" t="s">
        <v>12</v>
      </c>
      <c r="J49" s="73"/>
    </row>
    <row r="50" spans="1:10" ht="12.75">
      <c r="A50" s="147" t="s">
        <v>8</v>
      </c>
      <c r="B50" s="148" t="s">
        <v>87</v>
      </c>
      <c r="C50" s="148" t="s">
        <v>43</v>
      </c>
      <c r="D50" s="148" t="s">
        <v>44</v>
      </c>
      <c r="E50" s="148" t="s">
        <v>45</v>
      </c>
      <c r="F50" s="149">
        <v>237732.17</v>
      </c>
      <c r="G50" s="150">
        <v>230140.23</v>
      </c>
      <c r="H50" s="150">
        <v>230140.23</v>
      </c>
      <c r="I50" s="151" t="s">
        <v>14</v>
      </c>
      <c r="J50" s="73"/>
    </row>
    <row r="51" spans="1:10" ht="13.5" thickBot="1">
      <c r="A51" s="162" t="s">
        <v>8</v>
      </c>
      <c r="B51" s="163" t="s">
        <v>87</v>
      </c>
      <c r="C51" s="163" t="s">
        <v>43</v>
      </c>
      <c r="D51" s="163" t="s">
        <v>44</v>
      </c>
      <c r="E51" s="163" t="s">
        <v>45</v>
      </c>
      <c r="F51" s="164">
        <v>98017.92</v>
      </c>
      <c r="G51" s="111">
        <v>98017.92</v>
      </c>
      <c r="H51" s="111">
        <v>109092.06</v>
      </c>
      <c r="I51" s="165" t="s">
        <v>18</v>
      </c>
      <c r="J51" s="73"/>
    </row>
    <row r="52" spans="1:10" s="54" customFormat="1" ht="13.5" thickBot="1">
      <c r="A52" s="35"/>
      <c r="B52" s="36"/>
      <c r="C52" s="36"/>
      <c r="D52" s="36"/>
      <c r="E52" s="36"/>
      <c r="F52" s="37">
        <f>SUM(F48:F51)</f>
        <v>852185.49</v>
      </c>
      <c r="G52" s="37">
        <f>SUM(G48:G51)</f>
        <v>830304.51</v>
      </c>
      <c r="H52" s="37">
        <f>SUM(H48:H51)</f>
        <v>841378.6499999999</v>
      </c>
      <c r="I52" s="83"/>
      <c r="J52" s="121"/>
    </row>
    <row r="53" spans="1:10" ht="12.75">
      <c r="A53" s="157" t="s">
        <v>8</v>
      </c>
      <c r="B53" s="158" t="s">
        <v>87</v>
      </c>
      <c r="C53" s="158" t="s">
        <v>46</v>
      </c>
      <c r="D53" s="158" t="s">
        <v>47</v>
      </c>
      <c r="E53" s="158" t="s">
        <v>48</v>
      </c>
      <c r="F53" s="159">
        <v>61864.81</v>
      </c>
      <c r="G53" s="160">
        <v>41860.53</v>
      </c>
      <c r="H53" s="160">
        <v>41860.53</v>
      </c>
      <c r="I53" s="161" t="s">
        <v>13</v>
      </c>
      <c r="J53" s="73"/>
    </row>
    <row r="54" spans="1:10" ht="13.5" thickBot="1">
      <c r="A54" s="162" t="s">
        <v>8</v>
      </c>
      <c r="B54" s="163" t="s">
        <v>87</v>
      </c>
      <c r="C54" s="163" t="s">
        <v>46</v>
      </c>
      <c r="D54" s="163" t="s">
        <v>47</v>
      </c>
      <c r="E54" s="163" t="s">
        <v>48</v>
      </c>
      <c r="F54" s="164">
        <v>133842.51</v>
      </c>
      <c r="G54" s="111">
        <v>111044.23</v>
      </c>
      <c r="H54" s="111">
        <v>111044.23</v>
      </c>
      <c r="I54" s="165" t="s">
        <v>14</v>
      </c>
      <c r="J54" s="73"/>
    </row>
    <row r="55" spans="1:10" s="54" customFormat="1" ht="13.5" thickBot="1">
      <c r="A55" s="35"/>
      <c r="B55" s="36"/>
      <c r="C55" s="36"/>
      <c r="D55" s="36"/>
      <c r="E55" s="36"/>
      <c r="F55" s="37">
        <f>SUM(F53:F54)</f>
        <v>195707.32</v>
      </c>
      <c r="G55" s="37">
        <f>SUM(G53:G54)</f>
        <v>152904.76</v>
      </c>
      <c r="H55" s="37">
        <f>SUM(H53:H54)</f>
        <v>152904.76</v>
      </c>
      <c r="I55" s="83"/>
      <c r="J55" s="121"/>
    </row>
    <row r="56" spans="1:10" ht="12.75">
      <c r="A56" s="147" t="s">
        <v>8</v>
      </c>
      <c r="B56" s="148" t="s">
        <v>87</v>
      </c>
      <c r="C56" s="148" t="s">
        <v>49</v>
      </c>
      <c r="D56" s="148" t="s">
        <v>50</v>
      </c>
      <c r="E56" s="148" t="s">
        <v>51</v>
      </c>
      <c r="F56" s="149">
        <v>41980.08</v>
      </c>
      <c r="G56" s="150">
        <v>41535.07</v>
      </c>
      <c r="H56" s="150">
        <v>46049</v>
      </c>
      <c r="I56" s="151" t="s">
        <v>13</v>
      </c>
      <c r="J56" s="73"/>
    </row>
    <row r="57" spans="1:10" ht="12.75">
      <c r="A57" s="147" t="s">
        <v>8</v>
      </c>
      <c r="B57" s="148" t="s">
        <v>87</v>
      </c>
      <c r="C57" s="148" t="s">
        <v>49</v>
      </c>
      <c r="D57" s="148" t="s">
        <v>50</v>
      </c>
      <c r="E57" s="148" t="s">
        <v>51</v>
      </c>
      <c r="F57" s="149">
        <v>66264.55</v>
      </c>
      <c r="G57" s="150">
        <v>64900.32</v>
      </c>
      <c r="H57" s="150">
        <v>66952.62</v>
      </c>
      <c r="I57" s="151" t="s">
        <v>12</v>
      </c>
      <c r="J57" s="73"/>
    </row>
    <row r="58" spans="1:10" ht="13.5" thickBot="1">
      <c r="A58" s="162" t="s">
        <v>8</v>
      </c>
      <c r="B58" s="163" t="s">
        <v>87</v>
      </c>
      <c r="C58" s="163" t="s">
        <v>49</v>
      </c>
      <c r="D58" s="163" t="s">
        <v>50</v>
      </c>
      <c r="E58" s="163" t="s">
        <v>51</v>
      </c>
      <c r="F58" s="164">
        <v>16491.13</v>
      </c>
      <c r="G58" s="111">
        <v>16468.98</v>
      </c>
      <c r="H58" s="111">
        <v>16468.98</v>
      </c>
      <c r="I58" s="165" t="s">
        <v>14</v>
      </c>
      <c r="J58" s="73"/>
    </row>
    <row r="59" spans="1:10" s="54" customFormat="1" ht="13.5" thickBot="1">
      <c r="A59" s="87"/>
      <c r="B59" s="88"/>
      <c r="C59" s="88"/>
      <c r="D59" s="88"/>
      <c r="E59" s="88"/>
      <c r="F59" s="166">
        <f>SUM(F56:F58)</f>
        <v>124735.76000000001</v>
      </c>
      <c r="G59" s="166">
        <f>SUM(G56:G58)</f>
        <v>122904.37</v>
      </c>
      <c r="H59" s="166">
        <f>SUM(H56:H58)</f>
        <v>129470.59999999999</v>
      </c>
      <c r="I59" s="89"/>
      <c r="J59" s="121"/>
    </row>
    <row r="60" spans="1:10" ht="12.75">
      <c r="A60" s="27" t="s">
        <v>8</v>
      </c>
      <c r="B60" s="28" t="s">
        <v>87</v>
      </c>
      <c r="C60" s="28" t="s">
        <v>55</v>
      </c>
      <c r="D60" s="28" t="s">
        <v>56</v>
      </c>
      <c r="E60" s="28" t="s">
        <v>57</v>
      </c>
      <c r="F60" s="15">
        <v>2294762.4</v>
      </c>
      <c r="G60" s="7">
        <v>2294366.96</v>
      </c>
      <c r="H60" s="7">
        <v>2374503.32</v>
      </c>
      <c r="I60" s="86" t="s">
        <v>13</v>
      </c>
      <c r="J60" s="73"/>
    </row>
    <row r="61" spans="1:10" ht="12.75">
      <c r="A61" s="29" t="s">
        <v>8</v>
      </c>
      <c r="B61" s="30" t="s">
        <v>87</v>
      </c>
      <c r="C61" s="30" t="s">
        <v>55</v>
      </c>
      <c r="D61" s="30" t="s">
        <v>56</v>
      </c>
      <c r="E61" s="30" t="s">
        <v>57</v>
      </c>
      <c r="F61" s="16">
        <v>4873.68</v>
      </c>
      <c r="G61" s="1"/>
      <c r="H61" s="1"/>
      <c r="I61" s="78" t="s">
        <v>12</v>
      </c>
      <c r="J61" s="73"/>
    </row>
    <row r="62" spans="1:10" ht="13.5" thickBot="1">
      <c r="A62" s="31" t="s">
        <v>8</v>
      </c>
      <c r="B62" s="32" t="s">
        <v>87</v>
      </c>
      <c r="C62" s="32" t="s">
        <v>55</v>
      </c>
      <c r="D62" s="32" t="s">
        <v>56</v>
      </c>
      <c r="E62" s="32" t="s">
        <v>57</v>
      </c>
      <c r="F62" s="81">
        <v>95060.57</v>
      </c>
      <c r="G62" s="33">
        <v>95012.81</v>
      </c>
      <c r="H62" s="33">
        <v>104348.93</v>
      </c>
      <c r="I62" s="82" t="s">
        <v>14</v>
      </c>
      <c r="J62" s="73"/>
    </row>
    <row r="63" spans="1:10" s="54" customFormat="1" ht="13.5" thickBot="1">
      <c r="A63" s="35"/>
      <c r="B63" s="36"/>
      <c r="C63" s="36"/>
      <c r="D63" s="36"/>
      <c r="E63" s="36"/>
      <c r="F63" s="37">
        <f>SUM(F60:F62)</f>
        <v>2394696.65</v>
      </c>
      <c r="G63" s="37">
        <f>SUM(G60:G62)</f>
        <v>2389379.77</v>
      </c>
      <c r="H63" s="37">
        <f>SUM(H60:H62)</f>
        <v>2478852.25</v>
      </c>
      <c r="I63" s="83"/>
      <c r="J63" s="121"/>
    </row>
    <row r="64" spans="1:10" ht="13.5" thickBot="1">
      <c r="A64" s="167" t="s">
        <v>8</v>
      </c>
      <c r="B64" s="168" t="s">
        <v>87</v>
      </c>
      <c r="C64" s="168" t="s">
        <v>58</v>
      </c>
      <c r="D64" s="168" t="s">
        <v>59</v>
      </c>
      <c r="E64" s="168" t="s">
        <v>60</v>
      </c>
      <c r="F64" s="169">
        <v>147198.1</v>
      </c>
      <c r="G64" s="170">
        <v>147198.1</v>
      </c>
      <c r="H64" s="170">
        <v>150202.14</v>
      </c>
      <c r="I64" s="171" t="s">
        <v>12</v>
      </c>
      <c r="J64" s="73"/>
    </row>
    <row r="65" spans="1:10" s="54" customFormat="1" ht="13.5" thickBot="1">
      <c r="A65" s="35"/>
      <c r="B65" s="36"/>
      <c r="C65" s="36"/>
      <c r="D65" s="36"/>
      <c r="E65" s="36"/>
      <c r="F65" s="37">
        <f>SUM(F64)</f>
        <v>147198.1</v>
      </c>
      <c r="G65" s="37">
        <f>SUM(G64)</f>
        <v>147198.1</v>
      </c>
      <c r="H65" s="37">
        <f>SUM(H64)</f>
        <v>150202.14</v>
      </c>
      <c r="I65" s="83"/>
      <c r="J65" s="121"/>
    </row>
    <row r="66" spans="1:10" ht="13.5" thickBot="1">
      <c r="A66" s="167" t="s">
        <v>8</v>
      </c>
      <c r="B66" s="168" t="s">
        <v>87</v>
      </c>
      <c r="C66" s="168" t="s">
        <v>61</v>
      </c>
      <c r="D66" s="168" t="s">
        <v>62</v>
      </c>
      <c r="E66" s="168" t="s">
        <v>63</v>
      </c>
      <c r="F66" s="169">
        <v>43892.23</v>
      </c>
      <c r="G66" s="170">
        <v>43892.23</v>
      </c>
      <c r="H66" s="170">
        <v>43892.23</v>
      </c>
      <c r="I66" s="171" t="s">
        <v>12</v>
      </c>
      <c r="J66" s="73"/>
    </row>
    <row r="67" spans="1:10" s="54" customFormat="1" ht="13.5" thickBot="1">
      <c r="A67" s="35"/>
      <c r="B67" s="36"/>
      <c r="C67" s="36"/>
      <c r="D67" s="36"/>
      <c r="E67" s="36"/>
      <c r="F67" s="37">
        <f>SUM(F66)</f>
        <v>43892.23</v>
      </c>
      <c r="G67" s="37">
        <f>SUM(G66)</f>
        <v>43892.23</v>
      </c>
      <c r="H67" s="37">
        <f>SUM(H66)</f>
        <v>43892.23</v>
      </c>
      <c r="I67" s="83"/>
      <c r="J67" s="121"/>
    </row>
    <row r="68" spans="1:10" ht="13.5" thickBot="1">
      <c r="A68" s="167" t="s">
        <v>8</v>
      </c>
      <c r="B68" s="168" t="s">
        <v>87</v>
      </c>
      <c r="C68" s="168" t="s">
        <v>64</v>
      </c>
      <c r="D68" s="168" t="s">
        <v>65</v>
      </c>
      <c r="E68" s="168" t="s">
        <v>66</v>
      </c>
      <c r="F68" s="169">
        <v>201606.5</v>
      </c>
      <c r="G68" s="170">
        <v>201359.54</v>
      </c>
      <c r="H68" s="170">
        <v>210648.79</v>
      </c>
      <c r="I68" s="171" t="s">
        <v>14</v>
      </c>
      <c r="J68" s="73"/>
    </row>
    <row r="69" spans="1:10" s="54" customFormat="1" ht="13.5" thickBot="1">
      <c r="A69" s="35"/>
      <c r="B69" s="36"/>
      <c r="C69" s="36"/>
      <c r="D69" s="36"/>
      <c r="E69" s="36"/>
      <c r="F69" s="37">
        <f>SUM(F68)</f>
        <v>201606.5</v>
      </c>
      <c r="G69" s="37">
        <f>SUM(G68)</f>
        <v>201359.54</v>
      </c>
      <c r="H69" s="37">
        <f>SUM(H68)</f>
        <v>210648.79</v>
      </c>
      <c r="I69" s="83"/>
      <c r="J69" s="121"/>
    </row>
    <row r="70" spans="1:10" ht="13.5" thickBot="1">
      <c r="A70" s="167" t="s">
        <v>8</v>
      </c>
      <c r="B70" s="168" t="s">
        <v>87</v>
      </c>
      <c r="C70" s="168" t="s">
        <v>67</v>
      </c>
      <c r="D70" s="168" t="s">
        <v>68</v>
      </c>
      <c r="E70" s="168" t="s">
        <v>69</v>
      </c>
      <c r="F70" s="169">
        <v>31011.94</v>
      </c>
      <c r="G70" s="170">
        <v>21704.65</v>
      </c>
      <c r="H70" s="170">
        <v>21704.65</v>
      </c>
      <c r="I70" s="171" t="s">
        <v>14</v>
      </c>
      <c r="J70" s="73"/>
    </row>
    <row r="71" spans="1:10" s="54" customFormat="1" ht="13.5" thickBot="1">
      <c r="A71" s="35"/>
      <c r="B71" s="36"/>
      <c r="C71" s="36"/>
      <c r="D71" s="36"/>
      <c r="E71" s="36"/>
      <c r="F71" s="21">
        <f>SUM(F70)</f>
        <v>31011.94</v>
      </c>
      <c r="G71" s="21">
        <f>SUM(G70)</f>
        <v>21704.65</v>
      </c>
      <c r="H71" s="21">
        <f>SUM(H70)</f>
        <v>21704.65</v>
      </c>
      <c r="I71" s="83"/>
      <c r="J71" s="121"/>
    </row>
    <row r="72" spans="1:10" s="54" customFormat="1" ht="13.5" thickBot="1">
      <c r="A72" s="112"/>
      <c r="B72" s="62"/>
      <c r="C72" s="62"/>
      <c r="D72" s="62"/>
      <c r="E72" s="62"/>
      <c r="F72" s="20">
        <f>F12+F17+F21+F26+F30+F34+F38+F41+F44+F47+F52+F55+F59+F63+F65+F67+F69+F71</f>
        <v>29055294.620000005</v>
      </c>
      <c r="G72" s="20">
        <f>G12+G17+G21+G26+G30+G34+G38+G41+G44+G47+G52+G55+G59+G63+G65+G67+G69+G71</f>
        <v>27171176.140000004</v>
      </c>
      <c r="H72" s="20">
        <f>H12+H17+H21+H26+H30+H34+H38+H41+H44+H47+H52+H55+H59+H63+H65+H67+H69+H71</f>
        <v>27762396.84</v>
      </c>
      <c r="I72" s="80"/>
      <c r="J72" s="121"/>
    </row>
    <row r="73" spans="9:10" ht="12.75">
      <c r="I73" s="73"/>
      <c r="J73" s="73"/>
    </row>
    <row r="74" spans="9:10" ht="12.75">
      <c r="I74" s="73"/>
      <c r="J74" s="73"/>
    </row>
    <row r="75" spans="1:11" ht="12.75">
      <c r="A75" s="73"/>
      <c r="B75" s="118"/>
      <c r="D75" s="119"/>
      <c r="F75"/>
      <c r="G75" s="119"/>
      <c r="H75" s="120"/>
      <c r="I75" s="73"/>
      <c r="J75" s="121"/>
      <c r="K75" s="13"/>
    </row>
    <row r="76" spans="1:11" ht="12.75">
      <c r="A76" s="73"/>
      <c r="B76" s="118"/>
      <c r="D76" s="119"/>
      <c r="F76"/>
      <c r="G76" s="122"/>
      <c r="H76" s="120"/>
      <c r="I76" s="73"/>
      <c r="J76" s="121"/>
      <c r="K76" s="13"/>
    </row>
    <row r="77" spans="1:10" ht="12.75">
      <c r="A77" s="73"/>
      <c r="B77" s="123"/>
      <c r="C77" s="124"/>
      <c r="D77" s="123"/>
      <c r="E77" s="125"/>
      <c r="F77" s="126"/>
      <c r="G77" s="123"/>
      <c r="H77" s="126"/>
      <c r="I77" s="127"/>
      <c r="J77" s="73"/>
    </row>
    <row r="78" spans="1:10" ht="15">
      <c r="A78" s="73"/>
      <c r="B78" s="90"/>
      <c r="C78" s="128"/>
      <c r="D78" s="90"/>
      <c r="E78" s="129"/>
      <c r="F78" s="130"/>
      <c r="G78" s="90"/>
      <c r="H78" s="90"/>
      <c r="I78" s="131"/>
      <c r="J78" s="73"/>
    </row>
    <row r="79" spans="1:10" ht="15">
      <c r="A79" s="73"/>
      <c r="B79" s="90"/>
      <c r="C79" s="128"/>
      <c r="D79" s="90"/>
      <c r="E79" s="129"/>
      <c r="F79" s="130"/>
      <c r="G79" s="90"/>
      <c r="H79" s="90"/>
      <c r="I79" s="131"/>
      <c r="J79" s="73"/>
    </row>
    <row r="80" spans="1:10" ht="15">
      <c r="A80" s="73"/>
      <c r="B80" s="90"/>
      <c r="C80" s="128"/>
      <c r="D80" s="90"/>
      <c r="E80" s="129"/>
      <c r="F80" s="130"/>
      <c r="G80" s="90"/>
      <c r="H80" s="90"/>
      <c r="I80" s="131"/>
      <c r="J80" s="73"/>
    </row>
    <row r="81" spans="1:9" ht="18.75">
      <c r="A81" s="73"/>
      <c r="B81" s="132"/>
      <c r="C81" s="133"/>
      <c r="D81" s="134"/>
      <c r="E81" s="135"/>
      <c r="F81" s="136"/>
      <c r="G81" s="136"/>
      <c r="H81" s="136"/>
      <c r="I81" s="137"/>
    </row>
  </sheetData>
  <sheetProtection/>
  <mergeCells count="1">
    <mergeCell ref="A5:I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83"/>
  <sheetViews>
    <sheetView zoomScalePageLayoutView="0" workbookViewId="0" topLeftCell="A67">
      <selection activeCell="A77" sqref="A77:IV85"/>
    </sheetView>
  </sheetViews>
  <sheetFormatPr defaultColWidth="9.140625" defaultRowHeight="12.75"/>
  <cols>
    <col min="1" max="1" width="14.57421875" style="0" bestFit="1" customWidth="1"/>
    <col min="2" max="2" width="18.7109375" style="0" customWidth="1"/>
    <col min="3" max="3" width="8.7109375" style="0" bestFit="1" customWidth="1"/>
    <col min="4" max="4" width="62.8515625" style="0" customWidth="1"/>
    <col min="6" max="8" width="12.7109375" style="0" bestFit="1" customWidth="1"/>
    <col min="9" max="9" width="11.7109375" style="73" bestFit="1" customWidth="1"/>
  </cols>
  <sheetData>
    <row r="1" spans="1:10" ht="12.75">
      <c r="A1" s="113"/>
      <c r="H1" s="114"/>
      <c r="I1"/>
      <c r="J1" s="13"/>
    </row>
    <row r="2" spans="8:10" ht="12.75">
      <c r="H2" s="114"/>
      <c r="I2"/>
      <c r="J2" s="13"/>
    </row>
    <row r="3" spans="8:10" ht="12.75">
      <c r="H3" s="114"/>
      <c r="I3"/>
      <c r="J3" s="13"/>
    </row>
    <row r="4" spans="9:10" ht="12.75">
      <c r="I4"/>
      <c r="J4" s="13"/>
    </row>
    <row r="5" spans="1:10" ht="12.75">
      <c r="A5" s="187" t="s">
        <v>82</v>
      </c>
      <c r="B5" s="188"/>
      <c r="C5" s="188"/>
      <c r="D5" s="188"/>
      <c r="E5" s="188"/>
      <c r="F5" s="188"/>
      <c r="G5" s="188"/>
      <c r="H5" s="188"/>
      <c r="I5" s="188"/>
      <c r="J5" s="13"/>
    </row>
    <row r="8" ht="13.5" thickBot="1"/>
    <row r="9" spans="1:9" s="26" customFormat="1" ht="39" thickBot="1">
      <c r="A9" s="115" t="s">
        <v>0</v>
      </c>
      <c r="B9" s="98" t="s">
        <v>1</v>
      </c>
      <c r="C9" s="98" t="s">
        <v>2</v>
      </c>
      <c r="D9" s="98" t="s">
        <v>3</v>
      </c>
      <c r="E9" s="98" t="s">
        <v>5</v>
      </c>
      <c r="F9" s="98" t="s">
        <v>73</v>
      </c>
      <c r="G9" s="98" t="s">
        <v>4</v>
      </c>
      <c r="H9" s="98" t="s">
        <v>6</v>
      </c>
      <c r="I9" s="76" t="s">
        <v>7</v>
      </c>
    </row>
    <row r="10" spans="1:9" ht="12.75">
      <c r="A10" s="39" t="s">
        <v>8</v>
      </c>
      <c r="B10" s="40" t="s">
        <v>83</v>
      </c>
      <c r="C10" s="40" t="s">
        <v>9</v>
      </c>
      <c r="D10" s="40" t="s">
        <v>10</v>
      </c>
      <c r="E10" s="40" t="s">
        <v>11</v>
      </c>
      <c r="F10" s="4">
        <v>9988744.22</v>
      </c>
      <c r="G10" s="4">
        <v>9988622.99</v>
      </c>
      <c r="H10" s="4">
        <v>11701065.68</v>
      </c>
      <c r="I10" s="77" t="s">
        <v>13</v>
      </c>
    </row>
    <row r="11" spans="1:9" ht="12.75">
      <c r="A11" s="29" t="s">
        <v>8</v>
      </c>
      <c r="B11" s="30" t="s">
        <v>83</v>
      </c>
      <c r="C11" s="30" t="s">
        <v>9</v>
      </c>
      <c r="D11" s="30" t="s">
        <v>10</v>
      </c>
      <c r="E11" s="30" t="s">
        <v>11</v>
      </c>
      <c r="F11" s="1">
        <v>427586.7</v>
      </c>
      <c r="G11" s="1">
        <v>276577.04</v>
      </c>
      <c r="H11" s="1">
        <v>276577.04</v>
      </c>
      <c r="I11" s="78" t="s">
        <v>12</v>
      </c>
    </row>
    <row r="12" spans="1:9" ht="13.5" thickBot="1">
      <c r="A12" s="56" t="s">
        <v>8</v>
      </c>
      <c r="B12" s="57" t="s">
        <v>83</v>
      </c>
      <c r="C12" s="57" t="s">
        <v>9</v>
      </c>
      <c r="D12" s="57" t="s">
        <v>10</v>
      </c>
      <c r="E12" s="57" t="s">
        <v>11</v>
      </c>
      <c r="F12" s="9">
        <v>724110.09</v>
      </c>
      <c r="G12" s="9">
        <v>724086.17</v>
      </c>
      <c r="H12" s="9">
        <v>787384.02</v>
      </c>
      <c r="I12" s="79" t="s">
        <v>14</v>
      </c>
    </row>
    <row r="13" spans="1:9" s="54" customFormat="1" ht="13.5" thickBot="1">
      <c r="A13" s="60"/>
      <c r="B13" s="61"/>
      <c r="C13" s="61"/>
      <c r="D13" s="61"/>
      <c r="E13" s="61"/>
      <c r="F13" s="63">
        <f>SUM(F10:F12)</f>
        <v>11140441.01</v>
      </c>
      <c r="G13" s="63">
        <f>SUM(G10:G12)</f>
        <v>10989286.2</v>
      </c>
      <c r="H13" s="63">
        <f>SUM(H10:H12)</f>
        <v>12765026.739999998</v>
      </c>
      <c r="I13" s="80"/>
    </row>
    <row r="14" spans="1:9" ht="12.75">
      <c r="A14" s="39" t="s">
        <v>84</v>
      </c>
      <c r="B14" s="40" t="s">
        <v>85</v>
      </c>
      <c r="C14" s="40" t="s">
        <v>15</v>
      </c>
      <c r="D14" s="40" t="s">
        <v>16</v>
      </c>
      <c r="E14" s="40" t="s">
        <v>17</v>
      </c>
      <c r="F14" s="4">
        <v>5578663.64</v>
      </c>
      <c r="G14" s="4">
        <v>2838446.96</v>
      </c>
      <c r="H14" s="4">
        <v>2838446.96</v>
      </c>
      <c r="I14" s="77" t="s">
        <v>13</v>
      </c>
    </row>
    <row r="15" spans="1:9" ht="12.75">
      <c r="A15" s="29" t="s">
        <v>8</v>
      </c>
      <c r="B15" s="30" t="s">
        <v>83</v>
      </c>
      <c r="C15" s="30" t="s">
        <v>15</v>
      </c>
      <c r="D15" s="30" t="s">
        <v>16</v>
      </c>
      <c r="E15" s="30" t="s">
        <v>17</v>
      </c>
      <c r="F15" s="1">
        <v>0</v>
      </c>
      <c r="G15" s="1">
        <v>2740203.7</v>
      </c>
      <c r="H15" s="1">
        <v>6532735.4</v>
      </c>
      <c r="I15" s="78" t="s">
        <v>13</v>
      </c>
    </row>
    <row r="16" spans="1:9" ht="12.75">
      <c r="A16" s="29" t="s">
        <v>8</v>
      </c>
      <c r="B16" s="30" t="s">
        <v>83</v>
      </c>
      <c r="C16" s="30" t="s">
        <v>15</v>
      </c>
      <c r="D16" s="30" t="s">
        <v>16</v>
      </c>
      <c r="E16" s="30" t="s">
        <v>17</v>
      </c>
      <c r="F16" s="1">
        <v>735342.32</v>
      </c>
      <c r="G16" s="1">
        <v>595957.24</v>
      </c>
      <c r="H16" s="1">
        <v>595957.24</v>
      </c>
      <c r="I16" s="78" t="s">
        <v>12</v>
      </c>
    </row>
    <row r="17" spans="1:9" ht="12.75">
      <c r="A17" s="29" t="s">
        <v>8</v>
      </c>
      <c r="B17" s="30" t="s">
        <v>83</v>
      </c>
      <c r="C17" s="30" t="s">
        <v>15</v>
      </c>
      <c r="D17" s="30" t="s">
        <v>16</v>
      </c>
      <c r="E17" s="30" t="s">
        <v>17</v>
      </c>
      <c r="F17" s="1">
        <v>1288150.58</v>
      </c>
      <c r="G17" s="1">
        <v>1288139.53</v>
      </c>
      <c r="H17" s="1">
        <v>1346833.53</v>
      </c>
      <c r="I17" s="78" t="s">
        <v>14</v>
      </c>
    </row>
    <row r="18" spans="1:9" ht="13.5" thickBot="1">
      <c r="A18" s="56" t="s">
        <v>8</v>
      </c>
      <c r="B18" s="57" t="s">
        <v>83</v>
      </c>
      <c r="C18" s="57" t="s">
        <v>15</v>
      </c>
      <c r="D18" s="57" t="s">
        <v>16</v>
      </c>
      <c r="E18" s="57" t="s">
        <v>17</v>
      </c>
      <c r="F18" s="9">
        <v>62910.54</v>
      </c>
      <c r="G18" s="9">
        <v>50422.68</v>
      </c>
      <c r="H18" s="9">
        <v>50422.68</v>
      </c>
      <c r="I18" s="79" t="s">
        <v>18</v>
      </c>
    </row>
    <row r="19" spans="1:9" s="54" customFormat="1" ht="13.5" thickBot="1">
      <c r="A19" s="60"/>
      <c r="B19" s="61"/>
      <c r="C19" s="61"/>
      <c r="D19" s="61"/>
      <c r="E19" s="61"/>
      <c r="F19" s="63">
        <f>SUM(F14:F18)</f>
        <v>7665067.08</v>
      </c>
      <c r="G19" s="63">
        <f>SUM(G14:G18)</f>
        <v>7513170.11</v>
      </c>
      <c r="H19" s="63">
        <f>SUM(H14:H18)</f>
        <v>11364395.809999999</v>
      </c>
      <c r="I19" s="80"/>
    </row>
    <row r="20" spans="1:9" ht="12.75">
      <c r="A20" s="39" t="s">
        <v>8</v>
      </c>
      <c r="B20" s="40" t="s">
        <v>83</v>
      </c>
      <c r="C20" s="40" t="s">
        <v>19</v>
      </c>
      <c r="D20" s="40" t="s">
        <v>20</v>
      </c>
      <c r="E20" s="40" t="s">
        <v>21</v>
      </c>
      <c r="F20" s="4">
        <v>958803.55</v>
      </c>
      <c r="G20" s="4">
        <v>958401.59</v>
      </c>
      <c r="H20" s="4">
        <v>989144.72</v>
      </c>
      <c r="I20" s="77" t="s">
        <v>13</v>
      </c>
    </row>
    <row r="21" spans="1:9" ht="12.75">
      <c r="A21" s="29" t="s">
        <v>8</v>
      </c>
      <c r="B21" s="30" t="s">
        <v>83</v>
      </c>
      <c r="C21" s="30" t="s">
        <v>19</v>
      </c>
      <c r="D21" s="30" t="s">
        <v>20</v>
      </c>
      <c r="E21" s="30" t="s">
        <v>21</v>
      </c>
      <c r="F21" s="1">
        <v>9273.15</v>
      </c>
      <c r="G21" s="1">
        <v>7363.97</v>
      </c>
      <c r="H21" s="1">
        <v>7363.97</v>
      </c>
      <c r="I21" s="78" t="s">
        <v>12</v>
      </c>
    </row>
    <row r="22" spans="1:9" ht="13.5" thickBot="1">
      <c r="A22" s="56" t="s">
        <v>8</v>
      </c>
      <c r="B22" s="57" t="s">
        <v>83</v>
      </c>
      <c r="C22" s="57" t="s">
        <v>19</v>
      </c>
      <c r="D22" s="57" t="s">
        <v>20</v>
      </c>
      <c r="E22" s="57" t="s">
        <v>21</v>
      </c>
      <c r="F22" s="9">
        <v>166263.55</v>
      </c>
      <c r="G22" s="9">
        <v>74203.52</v>
      </c>
      <c r="H22" s="9">
        <v>74203.52</v>
      </c>
      <c r="I22" s="79" t="s">
        <v>14</v>
      </c>
    </row>
    <row r="23" spans="1:9" s="54" customFormat="1" ht="13.5" thickBot="1">
      <c r="A23" s="60"/>
      <c r="B23" s="61"/>
      <c r="C23" s="61"/>
      <c r="D23" s="61"/>
      <c r="E23" s="61"/>
      <c r="F23" s="63">
        <f>SUM(F20:F22)</f>
        <v>1134340.25</v>
      </c>
      <c r="G23" s="63">
        <f>SUM(G20:G22)</f>
        <v>1039969.08</v>
      </c>
      <c r="H23" s="63">
        <f>SUM(H20:H22)</f>
        <v>1070712.21</v>
      </c>
      <c r="I23" s="80"/>
    </row>
    <row r="24" spans="1:9" ht="12.75">
      <c r="A24" s="39" t="s">
        <v>8</v>
      </c>
      <c r="B24" s="40" t="s">
        <v>83</v>
      </c>
      <c r="C24" s="40" t="s">
        <v>22</v>
      </c>
      <c r="D24" s="40" t="s">
        <v>23</v>
      </c>
      <c r="E24" s="40" t="s">
        <v>24</v>
      </c>
      <c r="F24" s="4">
        <v>567838.14</v>
      </c>
      <c r="G24" s="4">
        <v>567820.72</v>
      </c>
      <c r="H24" s="4">
        <v>572969.21</v>
      </c>
      <c r="I24" s="77" t="s">
        <v>13</v>
      </c>
    </row>
    <row r="25" spans="1:9" ht="12.75">
      <c r="A25" s="29" t="s">
        <v>8</v>
      </c>
      <c r="B25" s="30" t="s">
        <v>83</v>
      </c>
      <c r="C25" s="30" t="s">
        <v>22</v>
      </c>
      <c r="D25" s="30" t="s">
        <v>23</v>
      </c>
      <c r="E25" s="30" t="s">
        <v>24</v>
      </c>
      <c r="F25" s="1">
        <v>241846.58</v>
      </c>
      <c r="G25" s="1">
        <v>222546.63</v>
      </c>
      <c r="H25" s="1">
        <v>222546.63</v>
      </c>
      <c r="I25" s="78" t="s">
        <v>12</v>
      </c>
    </row>
    <row r="26" spans="1:9" ht="12.75">
      <c r="A26" s="29" t="s">
        <v>8</v>
      </c>
      <c r="B26" s="30" t="s">
        <v>83</v>
      </c>
      <c r="C26" s="30" t="s">
        <v>22</v>
      </c>
      <c r="D26" s="30" t="s">
        <v>23</v>
      </c>
      <c r="E26" s="30" t="s">
        <v>24</v>
      </c>
      <c r="F26" s="1">
        <v>222873</v>
      </c>
      <c r="G26" s="1">
        <v>161639</v>
      </c>
      <c r="H26" s="1">
        <v>161639</v>
      </c>
      <c r="I26" s="78" t="s">
        <v>14</v>
      </c>
    </row>
    <row r="27" spans="1:9" ht="13.5" thickBot="1">
      <c r="A27" s="56" t="s">
        <v>8</v>
      </c>
      <c r="B27" s="57" t="s">
        <v>83</v>
      </c>
      <c r="C27" s="57" t="s">
        <v>22</v>
      </c>
      <c r="D27" s="57" t="s">
        <v>23</v>
      </c>
      <c r="E27" s="57" t="s">
        <v>24</v>
      </c>
      <c r="F27" s="9">
        <v>75398.4</v>
      </c>
      <c r="G27" s="9">
        <v>68565.42</v>
      </c>
      <c r="H27" s="9">
        <v>68565.42</v>
      </c>
      <c r="I27" s="79" t="s">
        <v>18</v>
      </c>
    </row>
    <row r="28" spans="1:9" s="54" customFormat="1" ht="13.5" thickBot="1">
      <c r="A28" s="60"/>
      <c r="B28" s="61"/>
      <c r="C28" s="61"/>
      <c r="D28" s="61"/>
      <c r="E28" s="61"/>
      <c r="F28" s="63">
        <f>SUM(F24:F27)</f>
        <v>1107956.1199999999</v>
      </c>
      <c r="G28" s="63">
        <f>SUM(G24:G27)</f>
        <v>1020571.77</v>
      </c>
      <c r="H28" s="63">
        <f>SUM(H24:H27)</f>
        <v>1025720.26</v>
      </c>
      <c r="I28" s="80"/>
    </row>
    <row r="29" spans="1:9" ht="12.75">
      <c r="A29" s="39" t="s">
        <v>8</v>
      </c>
      <c r="B29" s="40" t="s">
        <v>83</v>
      </c>
      <c r="C29" s="40" t="s">
        <v>25</v>
      </c>
      <c r="D29" s="40" t="s">
        <v>26</v>
      </c>
      <c r="E29" s="40" t="s">
        <v>27</v>
      </c>
      <c r="F29" s="4">
        <v>962084.7</v>
      </c>
      <c r="G29" s="4">
        <v>961904.77</v>
      </c>
      <c r="H29" s="4">
        <v>1044848.74</v>
      </c>
      <c r="I29" s="77" t="s">
        <v>13</v>
      </c>
    </row>
    <row r="30" spans="1:9" ht="12.75">
      <c r="A30" s="29" t="s">
        <v>8</v>
      </c>
      <c r="B30" s="30" t="s">
        <v>83</v>
      </c>
      <c r="C30" s="30" t="s">
        <v>25</v>
      </c>
      <c r="D30" s="30" t="s">
        <v>26</v>
      </c>
      <c r="E30" s="30" t="s">
        <v>27</v>
      </c>
      <c r="F30" s="1">
        <v>37570</v>
      </c>
      <c r="G30" s="1">
        <v>36157</v>
      </c>
      <c r="H30" s="1">
        <v>42731</v>
      </c>
      <c r="I30" s="78" t="s">
        <v>12</v>
      </c>
    </row>
    <row r="31" spans="1:9" ht="13.5" thickBot="1">
      <c r="A31" s="56" t="s">
        <v>8</v>
      </c>
      <c r="B31" s="57" t="s">
        <v>83</v>
      </c>
      <c r="C31" s="57" t="s">
        <v>25</v>
      </c>
      <c r="D31" s="57" t="s">
        <v>26</v>
      </c>
      <c r="E31" s="57" t="s">
        <v>27</v>
      </c>
      <c r="F31" s="9">
        <v>356385</v>
      </c>
      <c r="G31" s="9">
        <v>356329</v>
      </c>
      <c r="H31" s="9">
        <v>379294</v>
      </c>
      <c r="I31" s="79" t="s">
        <v>14</v>
      </c>
    </row>
    <row r="32" spans="1:9" s="54" customFormat="1" ht="13.5" thickBot="1">
      <c r="A32" s="60"/>
      <c r="B32" s="61"/>
      <c r="C32" s="61"/>
      <c r="D32" s="61"/>
      <c r="E32" s="61"/>
      <c r="F32" s="63">
        <f>SUM(F29:F31)</f>
        <v>1356039.7</v>
      </c>
      <c r="G32" s="63">
        <f>SUM(G29:G31)</f>
        <v>1354390.77</v>
      </c>
      <c r="H32" s="63">
        <f>SUM(H29:H31)</f>
        <v>1466873.74</v>
      </c>
      <c r="I32" s="80"/>
    </row>
    <row r="33" spans="1:9" ht="12.75">
      <c r="A33" s="39" t="s">
        <v>8</v>
      </c>
      <c r="B33" s="40" t="s">
        <v>83</v>
      </c>
      <c r="C33" s="40" t="s">
        <v>28</v>
      </c>
      <c r="D33" s="40" t="s">
        <v>29</v>
      </c>
      <c r="E33" s="40" t="s">
        <v>30</v>
      </c>
      <c r="F33" s="4">
        <v>1030629.7</v>
      </c>
      <c r="G33" s="4">
        <v>1030586.36</v>
      </c>
      <c r="H33" s="4">
        <v>1557591.33</v>
      </c>
      <c r="I33" s="77" t="s">
        <v>13</v>
      </c>
    </row>
    <row r="34" spans="1:9" ht="12.75">
      <c r="A34" s="29" t="s">
        <v>8</v>
      </c>
      <c r="B34" s="30" t="s">
        <v>83</v>
      </c>
      <c r="C34" s="30" t="s">
        <v>28</v>
      </c>
      <c r="D34" s="30" t="s">
        <v>29</v>
      </c>
      <c r="E34" s="30" t="s">
        <v>30</v>
      </c>
      <c r="F34" s="1">
        <v>950431.56</v>
      </c>
      <c r="G34" s="1">
        <v>950321.5</v>
      </c>
      <c r="H34" s="1">
        <v>985114.5</v>
      </c>
      <c r="I34" s="78" t="s">
        <v>12</v>
      </c>
    </row>
    <row r="35" spans="1:9" ht="13.5" thickBot="1">
      <c r="A35" s="56" t="s">
        <v>8</v>
      </c>
      <c r="B35" s="57" t="s">
        <v>83</v>
      </c>
      <c r="C35" s="57" t="s">
        <v>28</v>
      </c>
      <c r="D35" s="57" t="s">
        <v>29</v>
      </c>
      <c r="E35" s="57" t="s">
        <v>30</v>
      </c>
      <c r="F35" s="9">
        <v>57707.87</v>
      </c>
      <c r="G35" s="9">
        <v>57604.74</v>
      </c>
      <c r="H35" s="9">
        <v>65249.43</v>
      </c>
      <c r="I35" s="79" t="s">
        <v>14</v>
      </c>
    </row>
    <row r="36" spans="1:9" s="54" customFormat="1" ht="13.5" thickBot="1">
      <c r="A36" s="60"/>
      <c r="B36" s="61"/>
      <c r="C36" s="61"/>
      <c r="D36" s="61"/>
      <c r="E36" s="61"/>
      <c r="F36" s="63">
        <f>SUM(F33:F35)</f>
        <v>2038769.1300000001</v>
      </c>
      <c r="G36" s="63">
        <f>SUM(G33:G35)</f>
        <v>2038512.5999999999</v>
      </c>
      <c r="H36" s="63">
        <f>SUM(H33:H35)</f>
        <v>2607955.2600000002</v>
      </c>
      <c r="I36" s="80"/>
    </row>
    <row r="37" spans="1:9" ht="12.75">
      <c r="A37" s="39" t="s">
        <v>8</v>
      </c>
      <c r="B37" s="40" t="s">
        <v>83</v>
      </c>
      <c r="C37" s="40" t="s">
        <v>31</v>
      </c>
      <c r="D37" s="40" t="s">
        <v>32</v>
      </c>
      <c r="E37" s="40" t="s">
        <v>33</v>
      </c>
      <c r="F37" s="4">
        <v>82923.62</v>
      </c>
      <c r="G37" s="4">
        <v>78263.19</v>
      </c>
      <c r="H37" s="4">
        <v>78263.19</v>
      </c>
      <c r="I37" s="77" t="s">
        <v>13</v>
      </c>
    </row>
    <row r="38" spans="1:9" ht="12.75">
      <c r="A38" s="29" t="s">
        <v>8</v>
      </c>
      <c r="B38" s="30" t="s">
        <v>83</v>
      </c>
      <c r="C38" s="30" t="s">
        <v>31</v>
      </c>
      <c r="D38" s="30" t="s">
        <v>32</v>
      </c>
      <c r="E38" s="30" t="s">
        <v>33</v>
      </c>
      <c r="F38" s="1">
        <v>72677.25</v>
      </c>
      <c r="G38" s="1">
        <v>70539.68</v>
      </c>
      <c r="H38" s="1">
        <v>72677.25</v>
      </c>
      <c r="I38" s="78" t="s">
        <v>12</v>
      </c>
    </row>
    <row r="39" spans="1:9" ht="13.5" thickBot="1">
      <c r="A39" s="56" t="s">
        <v>8</v>
      </c>
      <c r="B39" s="57" t="s">
        <v>83</v>
      </c>
      <c r="C39" s="57" t="s">
        <v>31</v>
      </c>
      <c r="D39" s="57" t="s">
        <v>32</v>
      </c>
      <c r="E39" s="57" t="s">
        <v>33</v>
      </c>
      <c r="F39" s="9">
        <v>36302.55</v>
      </c>
      <c r="G39" s="9">
        <v>36302.02</v>
      </c>
      <c r="H39" s="9">
        <v>47341.06</v>
      </c>
      <c r="I39" s="79" t="s">
        <v>14</v>
      </c>
    </row>
    <row r="40" spans="1:9" s="54" customFormat="1" ht="13.5" thickBot="1">
      <c r="A40" s="35"/>
      <c r="B40" s="36"/>
      <c r="C40" s="36"/>
      <c r="D40" s="36"/>
      <c r="E40" s="36"/>
      <c r="F40" s="37">
        <f>SUM(F37:F39)</f>
        <v>191903.41999999998</v>
      </c>
      <c r="G40" s="37">
        <f>SUM(G37:G39)</f>
        <v>185104.88999999998</v>
      </c>
      <c r="H40" s="37">
        <f>SUM(H37:H39)</f>
        <v>198281.5</v>
      </c>
      <c r="I40" s="83"/>
    </row>
    <row r="41" spans="1:9" ht="12.75">
      <c r="A41" s="39" t="s">
        <v>8</v>
      </c>
      <c r="B41" s="40" t="s">
        <v>83</v>
      </c>
      <c r="C41" s="40" t="s">
        <v>34</v>
      </c>
      <c r="D41" s="40" t="s">
        <v>35</v>
      </c>
      <c r="E41" s="40" t="s">
        <v>36</v>
      </c>
      <c r="F41" s="4">
        <v>26634.39</v>
      </c>
      <c r="G41" s="4">
        <v>16802.32</v>
      </c>
      <c r="H41" s="4">
        <v>37796.14</v>
      </c>
      <c r="I41" s="77" t="s">
        <v>13</v>
      </c>
    </row>
    <row r="42" spans="1:9" ht="13.5" thickBot="1">
      <c r="A42" s="56" t="s">
        <v>8</v>
      </c>
      <c r="B42" s="57" t="s">
        <v>83</v>
      </c>
      <c r="C42" s="57" t="s">
        <v>34</v>
      </c>
      <c r="D42" s="57" t="s">
        <v>35</v>
      </c>
      <c r="E42" s="57" t="s">
        <v>36</v>
      </c>
      <c r="F42" s="9">
        <v>4827.78</v>
      </c>
      <c r="G42" s="9">
        <v>2780</v>
      </c>
      <c r="H42" s="9">
        <v>2780</v>
      </c>
      <c r="I42" s="79" t="s">
        <v>14</v>
      </c>
    </row>
    <row r="43" spans="1:9" s="54" customFormat="1" ht="13.5" thickBot="1">
      <c r="A43" s="60"/>
      <c r="B43" s="61"/>
      <c r="C43" s="61"/>
      <c r="D43" s="61"/>
      <c r="E43" s="61"/>
      <c r="F43" s="63">
        <f>SUM(F41:F42)</f>
        <v>31462.17</v>
      </c>
      <c r="G43" s="63">
        <f>SUM(G41:G42)</f>
        <v>19582.32</v>
      </c>
      <c r="H43" s="63">
        <f>SUM(H41:H42)</f>
        <v>40576.14</v>
      </c>
      <c r="I43" s="80"/>
    </row>
    <row r="44" spans="1:9" ht="12.75">
      <c r="A44" s="39" t="s">
        <v>8</v>
      </c>
      <c r="B44" s="40" t="s">
        <v>83</v>
      </c>
      <c r="C44" s="40" t="s">
        <v>37</v>
      </c>
      <c r="D44" s="40" t="s">
        <v>38</v>
      </c>
      <c r="E44" s="40" t="s">
        <v>39</v>
      </c>
      <c r="F44" s="4">
        <v>65547.98</v>
      </c>
      <c r="G44" s="4">
        <v>49636.11</v>
      </c>
      <c r="H44" s="4">
        <v>49636.11</v>
      </c>
      <c r="I44" s="77" t="s">
        <v>13</v>
      </c>
    </row>
    <row r="45" spans="1:9" ht="13.5" thickBot="1">
      <c r="A45" s="56" t="s">
        <v>8</v>
      </c>
      <c r="B45" s="57" t="s">
        <v>83</v>
      </c>
      <c r="C45" s="57" t="s">
        <v>37</v>
      </c>
      <c r="D45" s="57" t="s">
        <v>38</v>
      </c>
      <c r="E45" s="57" t="s">
        <v>39</v>
      </c>
      <c r="F45" s="9">
        <v>199647.89</v>
      </c>
      <c r="G45" s="9">
        <v>128156.49</v>
      </c>
      <c r="H45" s="9">
        <v>128156.49</v>
      </c>
      <c r="I45" s="79" t="s">
        <v>14</v>
      </c>
    </row>
    <row r="46" spans="1:9" s="54" customFormat="1" ht="13.5" thickBot="1">
      <c r="A46" s="60"/>
      <c r="B46" s="61"/>
      <c r="C46" s="61"/>
      <c r="D46" s="61"/>
      <c r="E46" s="61"/>
      <c r="F46" s="63">
        <f>SUM(F44:F45)</f>
        <v>265195.87</v>
      </c>
      <c r="G46" s="63">
        <f>SUM(G44:G45)</f>
        <v>177792.6</v>
      </c>
      <c r="H46" s="63">
        <f>SUM(H44:H45)</f>
        <v>177792.6</v>
      </c>
      <c r="I46" s="80"/>
    </row>
    <row r="47" spans="1:9" ht="12.75">
      <c r="A47" s="39" t="s">
        <v>8</v>
      </c>
      <c r="B47" s="40" t="s">
        <v>83</v>
      </c>
      <c r="C47" s="40" t="s">
        <v>40</v>
      </c>
      <c r="D47" s="40" t="s">
        <v>79</v>
      </c>
      <c r="E47" s="40" t="s">
        <v>42</v>
      </c>
      <c r="F47" s="4">
        <v>125513.96</v>
      </c>
      <c r="G47" s="4">
        <v>125228.1</v>
      </c>
      <c r="H47" s="4">
        <v>154501.06</v>
      </c>
      <c r="I47" s="77" t="s">
        <v>13</v>
      </c>
    </row>
    <row r="48" spans="1:9" ht="13.5" thickBot="1">
      <c r="A48" s="56" t="s">
        <v>8</v>
      </c>
      <c r="B48" s="57" t="s">
        <v>83</v>
      </c>
      <c r="C48" s="57" t="s">
        <v>40</v>
      </c>
      <c r="D48" s="57" t="s">
        <v>79</v>
      </c>
      <c r="E48" s="57" t="s">
        <v>42</v>
      </c>
      <c r="F48" s="9">
        <v>2344</v>
      </c>
      <c r="G48" s="9">
        <v>0</v>
      </c>
      <c r="H48" s="9">
        <v>0</v>
      </c>
      <c r="I48" s="79" t="s">
        <v>14</v>
      </c>
    </row>
    <row r="49" spans="1:9" s="54" customFormat="1" ht="13.5" thickBot="1">
      <c r="A49" s="60"/>
      <c r="B49" s="61"/>
      <c r="C49" s="61"/>
      <c r="D49" s="61"/>
      <c r="E49" s="61"/>
      <c r="F49" s="63">
        <f>SUM(F47:F48)</f>
        <v>127857.96</v>
      </c>
      <c r="G49" s="63">
        <f>SUM(G47:G48)</f>
        <v>125228.1</v>
      </c>
      <c r="H49" s="63">
        <f>SUM(H47:H48)</f>
        <v>154501.06</v>
      </c>
      <c r="I49" s="80"/>
    </row>
    <row r="50" spans="1:9" ht="12.75">
      <c r="A50" s="39" t="s">
        <v>8</v>
      </c>
      <c r="B50" s="40" t="s">
        <v>83</v>
      </c>
      <c r="C50" s="40" t="s">
        <v>43</v>
      </c>
      <c r="D50" s="40" t="s">
        <v>44</v>
      </c>
      <c r="E50" s="40" t="s">
        <v>45</v>
      </c>
      <c r="F50" s="4">
        <v>423188.41</v>
      </c>
      <c r="G50" s="4">
        <v>370752.17</v>
      </c>
      <c r="H50" s="4">
        <v>370752.17</v>
      </c>
      <c r="I50" s="77" t="s">
        <v>13</v>
      </c>
    </row>
    <row r="51" spans="1:9" ht="12.75">
      <c r="A51" s="29" t="s">
        <v>8</v>
      </c>
      <c r="B51" s="30" t="s">
        <v>83</v>
      </c>
      <c r="C51" s="30" t="s">
        <v>43</v>
      </c>
      <c r="D51" s="30" t="s">
        <v>44</v>
      </c>
      <c r="E51" s="30" t="s">
        <v>45</v>
      </c>
      <c r="F51" s="1">
        <v>155445.34</v>
      </c>
      <c r="G51" s="1">
        <v>153539.23</v>
      </c>
      <c r="H51" s="1">
        <v>176125.02</v>
      </c>
      <c r="I51" s="78" t="s">
        <v>12</v>
      </c>
    </row>
    <row r="52" spans="1:9" ht="12.75">
      <c r="A52" s="29" t="s">
        <v>8</v>
      </c>
      <c r="B52" s="30" t="s">
        <v>83</v>
      </c>
      <c r="C52" s="30" t="s">
        <v>43</v>
      </c>
      <c r="D52" s="30" t="s">
        <v>44</v>
      </c>
      <c r="E52" s="30" t="s">
        <v>45</v>
      </c>
      <c r="F52" s="1">
        <v>237732.17</v>
      </c>
      <c r="G52" s="1">
        <v>215884.24</v>
      </c>
      <c r="H52" s="1">
        <v>215884.24</v>
      </c>
      <c r="I52" s="78" t="s">
        <v>14</v>
      </c>
    </row>
    <row r="53" spans="1:9" ht="13.5" thickBot="1">
      <c r="A53" s="56" t="s">
        <v>8</v>
      </c>
      <c r="B53" s="57" t="s">
        <v>83</v>
      </c>
      <c r="C53" s="57" t="s">
        <v>43</v>
      </c>
      <c r="D53" s="57" t="s">
        <v>44</v>
      </c>
      <c r="E53" s="57" t="s">
        <v>45</v>
      </c>
      <c r="F53" s="9">
        <v>35814.24</v>
      </c>
      <c r="G53" s="9">
        <v>35814.24</v>
      </c>
      <c r="H53" s="9">
        <v>36756.72</v>
      </c>
      <c r="I53" s="79" t="s">
        <v>18</v>
      </c>
    </row>
    <row r="54" spans="1:9" s="54" customFormat="1" ht="13.5" thickBot="1">
      <c r="A54" s="60"/>
      <c r="B54" s="61"/>
      <c r="C54" s="61"/>
      <c r="D54" s="61"/>
      <c r="E54" s="61"/>
      <c r="F54" s="63">
        <f>SUM(F50:F53)</f>
        <v>852180.16</v>
      </c>
      <c r="G54" s="63">
        <f>SUM(G50:G53)</f>
        <v>775989.88</v>
      </c>
      <c r="H54" s="63">
        <f>SUM(H50:H53)</f>
        <v>799518.1499999999</v>
      </c>
      <c r="I54" s="80"/>
    </row>
    <row r="55" spans="1:9" ht="12.75">
      <c r="A55" s="39" t="s">
        <v>8</v>
      </c>
      <c r="B55" s="40" t="s">
        <v>83</v>
      </c>
      <c r="C55" s="40" t="s">
        <v>46</v>
      </c>
      <c r="D55" s="40" t="s">
        <v>47</v>
      </c>
      <c r="E55" s="40" t="s">
        <v>48</v>
      </c>
      <c r="F55" s="4">
        <v>61864.81</v>
      </c>
      <c r="G55" s="4">
        <v>61465.12</v>
      </c>
      <c r="H55" s="4">
        <v>66024.1</v>
      </c>
      <c r="I55" s="77" t="s">
        <v>13</v>
      </c>
    </row>
    <row r="56" spans="1:9" ht="13.5" thickBot="1">
      <c r="A56" s="56" t="s">
        <v>8</v>
      </c>
      <c r="B56" s="57" t="s">
        <v>83</v>
      </c>
      <c r="C56" s="57" t="s">
        <v>46</v>
      </c>
      <c r="D56" s="57" t="s">
        <v>47</v>
      </c>
      <c r="E56" s="57" t="s">
        <v>48</v>
      </c>
      <c r="F56" s="9">
        <v>133842.51</v>
      </c>
      <c r="G56" s="9">
        <v>121390.73</v>
      </c>
      <c r="H56" s="9">
        <v>121390.73</v>
      </c>
      <c r="I56" s="79" t="s">
        <v>14</v>
      </c>
    </row>
    <row r="57" spans="1:9" s="54" customFormat="1" ht="13.5" thickBot="1">
      <c r="A57" s="60"/>
      <c r="B57" s="61"/>
      <c r="C57" s="61"/>
      <c r="D57" s="61"/>
      <c r="E57" s="61"/>
      <c r="F57" s="63">
        <f>SUM(F55:F56)</f>
        <v>195707.32</v>
      </c>
      <c r="G57" s="63">
        <f>SUM(G55:G56)</f>
        <v>182855.85</v>
      </c>
      <c r="H57" s="63">
        <f>SUM(H55:H56)</f>
        <v>187414.83000000002</v>
      </c>
      <c r="I57" s="80"/>
    </row>
    <row r="58" spans="1:9" ht="12.75">
      <c r="A58" s="39" t="s">
        <v>8</v>
      </c>
      <c r="B58" s="40" t="s">
        <v>83</v>
      </c>
      <c r="C58" s="40" t="s">
        <v>49</v>
      </c>
      <c r="D58" s="40" t="s">
        <v>50</v>
      </c>
      <c r="E58" s="40" t="s">
        <v>51</v>
      </c>
      <c r="F58" s="4">
        <v>41980.08</v>
      </c>
      <c r="G58" s="4">
        <v>41283.1</v>
      </c>
      <c r="H58" s="4">
        <v>52013.68</v>
      </c>
      <c r="I58" s="77" t="s">
        <v>13</v>
      </c>
    </row>
    <row r="59" spans="1:9" ht="12.75">
      <c r="A59" s="29" t="s">
        <v>8</v>
      </c>
      <c r="B59" s="30" t="s">
        <v>83</v>
      </c>
      <c r="C59" s="30" t="s">
        <v>49</v>
      </c>
      <c r="D59" s="30" t="s">
        <v>50</v>
      </c>
      <c r="E59" s="30" t="s">
        <v>51</v>
      </c>
      <c r="F59" s="1">
        <v>66264.55</v>
      </c>
      <c r="G59" s="1">
        <v>64126.99</v>
      </c>
      <c r="H59" s="1">
        <v>76952.38</v>
      </c>
      <c r="I59" s="78" t="s">
        <v>12</v>
      </c>
    </row>
    <row r="60" spans="1:9" ht="13.5" thickBot="1">
      <c r="A60" s="56" t="s">
        <v>8</v>
      </c>
      <c r="B60" s="57" t="s">
        <v>83</v>
      </c>
      <c r="C60" s="57" t="s">
        <v>49</v>
      </c>
      <c r="D60" s="57" t="s">
        <v>50</v>
      </c>
      <c r="E60" s="57" t="s">
        <v>51</v>
      </c>
      <c r="F60" s="9">
        <v>16491.13</v>
      </c>
      <c r="G60" s="9">
        <v>16487.9</v>
      </c>
      <c r="H60" s="9">
        <v>20590.49</v>
      </c>
      <c r="I60" s="79" t="s">
        <v>14</v>
      </c>
    </row>
    <row r="61" spans="1:9" s="54" customFormat="1" ht="13.5" thickBot="1">
      <c r="A61" s="60"/>
      <c r="B61" s="61"/>
      <c r="C61" s="61"/>
      <c r="D61" s="61"/>
      <c r="E61" s="61"/>
      <c r="F61" s="63">
        <f>SUM(F58:F60)</f>
        <v>124735.76000000001</v>
      </c>
      <c r="G61" s="63">
        <f>SUM(G58:G60)</f>
        <v>121897.98999999999</v>
      </c>
      <c r="H61" s="63">
        <f>SUM(H58:H60)</f>
        <v>149556.55</v>
      </c>
      <c r="I61" s="80"/>
    </row>
    <row r="62" spans="1:9" ht="12.75">
      <c r="A62" s="39" t="s">
        <v>8</v>
      </c>
      <c r="B62" s="40" t="s">
        <v>83</v>
      </c>
      <c r="C62" s="40" t="s">
        <v>55</v>
      </c>
      <c r="D62" s="40" t="s">
        <v>56</v>
      </c>
      <c r="E62" s="40" t="s">
        <v>57</v>
      </c>
      <c r="F62" s="4">
        <v>2294762.4</v>
      </c>
      <c r="G62" s="4">
        <v>2294638.76</v>
      </c>
      <c r="H62" s="4">
        <v>2878388.66</v>
      </c>
      <c r="I62" s="77" t="s">
        <v>13</v>
      </c>
    </row>
    <row r="63" spans="1:9" ht="12.75">
      <c r="A63" s="29" t="s">
        <v>8</v>
      </c>
      <c r="B63" s="30" t="s">
        <v>83</v>
      </c>
      <c r="C63" s="30" t="s">
        <v>55</v>
      </c>
      <c r="D63" s="30" t="s">
        <v>56</v>
      </c>
      <c r="E63" s="30" t="s">
        <v>57</v>
      </c>
      <c r="F63" s="1">
        <v>4873.68</v>
      </c>
      <c r="G63" s="1">
        <v>4873.68</v>
      </c>
      <c r="H63" s="1">
        <v>7310.52</v>
      </c>
      <c r="I63" s="78" t="s">
        <v>12</v>
      </c>
    </row>
    <row r="64" spans="1:9" ht="13.5" thickBot="1">
      <c r="A64" s="56" t="s">
        <v>8</v>
      </c>
      <c r="B64" s="57" t="s">
        <v>83</v>
      </c>
      <c r="C64" s="57" t="s">
        <v>55</v>
      </c>
      <c r="D64" s="57" t="s">
        <v>56</v>
      </c>
      <c r="E64" s="57" t="s">
        <v>57</v>
      </c>
      <c r="F64" s="9">
        <v>95145.74</v>
      </c>
      <c r="G64" s="9">
        <v>95031.39</v>
      </c>
      <c r="H64" s="9">
        <v>128356.68</v>
      </c>
      <c r="I64" s="79" t="s">
        <v>14</v>
      </c>
    </row>
    <row r="65" spans="1:9" s="54" customFormat="1" ht="13.5" thickBot="1">
      <c r="A65" s="60"/>
      <c r="B65" s="61"/>
      <c r="C65" s="61"/>
      <c r="D65" s="61"/>
      <c r="E65" s="61"/>
      <c r="F65" s="63">
        <f>SUM(F62:F64)</f>
        <v>2394781.8200000003</v>
      </c>
      <c r="G65" s="63">
        <f>SUM(G62:G64)</f>
        <v>2394543.83</v>
      </c>
      <c r="H65" s="63">
        <f>SUM(H62:H64)</f>
        <v>3014055.8600000003</v>
      </c>
      <c r="I65" s="80"/>
    </row>
    <row r="66" spans="1:9" ht="13.5" thickBot="1">
      <c r="A66" s="70" t="s">
        <v>8</v>
      </c>
      <c r="B66" s="71" t="s">
        <v>83</v>
      </c>
      <c r="C66" s="71" t="s">
        <v>58</v>
      </c>
      <c r="D66" s="71" t="s">
        <v>59</v>
      </c>
      <c r="E66" s="71" t="s">
        <v>60</v>
      </c>
      <c r="F66" s="10">
        <v>147198.1</v>
      </c>
      <c r="G66" s="10">
        <v>147198.1</v>
      </c>
      <c r="H66" s="10">
        <v>147198.1</v>
      </c>
      <c r="I66" s="116" t="s">
        <v>12</v>
      </c>
    </row>
    <row r="67" spans="1:9" s="54" customFormat="1" ht="13.5" thickBot="1">
      <c r="A67" s="60"/>
      <c r="B67" s="61"/>
      <c r="C67" s="61"/>
      <c r="D67" s="61"/>
      <c r="E67" s="61"/>
      <c r="F67" s="63">
        <f>SUM(F66)</f>
        <v>147198.1</v>
      </c>
      <c r="G67" s="63">
        <f>SUM(G66)</f>
        <v>147198.1</v>
      </c>
      <c r="H67" s="63">
        <f>SUM(H66)</f>
        <v>147198.1</v>
      </c>
      <c r="I67" s="80"/>
    </row>
    <row r="68" spans="1:9" ht="13.5" thickBot="1">
      <c r="A68" s="70" t="s">
        <v>8</v>
      </c>
      <c r="B68" s="71" t="s">
        <v>83</v>
      </c>
      <c r="C68" s="71" t="s">
        <v>61</v>
      </c>
      <c r="D68" s="71" t="s">
        <v>62</v>
      </c>
      <c r="E68" s="71" t="s">
        <v>63</v>
      </c>
      <c r="F68" s="10">
        <v>43892.23</v>
      </c>
      <c r="G68" s="10">
        <v>43892.23</v>
      </c>
      <c r="H68" s="10">
        <v>43892.23</v>
      </c>
      <c r="I68" s="116" t="s">
        <v>12</v>
      </c>
    </row>
    <row r="69" spans="1:9" s="54" customFormat="1" ht="13.5" thickBot="1">
      <c r="A69" s="60"/>
      <c r="B69" s="61"/>
      <c r="C69" s="61"/>
      <c r="D69" s="61"/>
      <c r="E69" s="61"/>
      <c r="F69" s="63">
        <f>SUM(F68)</f>
        <v>43892.23</v>
      </c>
      <c r="G69" s="63">
        <f>SUM(G68)</f>
        <v>43892.23</v>
      </c>
      <c r="H69" s="63">
        <f>SUM(H68)</f>
        <v>43892.23</v>
      </c>
      <c r="I69" s="80"/>
    </row>
    <row r="70" spans="1:9" ht="13.5" thickBot="1">
      <c r="A70" s="70" t="s">
        <v>8</v>
      </c>
      <c r="B70" s="71" t="s">
        <v>83</v>
      </c>
      <c r="C70" s="71" t="s">
        <v>64</v>
      </c>
      <c r="D70" s="71" t="s">
        <v>65</v>
      </c>
      <c r="E70" s="71" t="s">
        <v>66</v>
      </c>
      <c r="F70" s="10">
        <v>215131.21</v>
      </c>
      <c r="G70" s="10">
        <v>212594.83</v>
      </c>
      <c r="H70" s="10">
        <v>212594.83</v>
      </c>
      <c r="I70" s="116" t="s">
        <v>14</v>
      </c>
    </row>
    <row r="71" spans="1:9" s="54" customFormat="1" ht="13.5" thickBot="1">
      <c r="A71" s="60"/>
      <c r="B71" s="61"/>
      <c r="C71" s="61"/>
      <c r="D71" s="61"/>
      <c r="E71" s="61"/>
      <c r="F71" s="63">
        <f>SUM(F70)</f>
        <v>215131.21</v>
      </c>
      <c r="G71" s="63">
        <f>SUM(G70)</f>
        <v>212594.83</v>
      </c>
      <c r="H71" s="63">
        <f>SUM(H70)</f>
        <v>212594.83</v>
      </c>
      <c r="I71" s="80"/>
    </row>
    <row r="72" spans="1:9" ht="13.5" thickBot="1">
      <c r="A72" s="66" t="s">
        <v>8</v>
      </c>
      <c r="B72" s="67" t="s">
        <v>83</v>
      </c>
      <c r="C72" s="67" t="s">
        <v>67</v>
      </c>
      <c r="D72" s="67" t="s">
        <v>68</v>
      </c>
      <c r="E72" s="67" t="s">
        <v>69</v>
      </c>
      <c r="F72" s="69">
        <v>31510.29</v>
      </c>
      <c r="G72" s="69">
        <v>22601.88</v>
      </c>
      <c r="H72" s="69">
        <v>22601.88</v>
      </c>
      <c r="I72" s="117" t="s">
        <v>14</v>
      </c>
    </row>
    <row r="73" spans="1:9" s="54" customFormat="1" ht="13.5" thickBot="1">
      <c r="A73" s="60"/>
      <c r="B73" s="61"/>
      <c r="C73" s="61"/>
      <c r="D73" s="61"/>
      <c r="E73" s="61"/>
      <c r="F73" s="20">
        <f>F72</f>
        <v>31510.29</v>
      </c>
      <c r="G73" s="20">
        <f>G72</f>
        <v>22601.88</v>
      </c>
      <c r="H73" s="20">
        <f>H72</f>
        <v>22601.88</v>
      </c>
      <c r="I73" s="80"/>
    </row>
    <row r="74" spans="1:9" s="54" customFormat="1" ht="13.5" thickBot="1">
      <c r="A74" s="60"/>
      <c r="B74" s="61"/>
      <c r="C74" s="61"/>
      <c r="D74" s="61"/>
      <c r="E74" s="61"/>
      <c r="F74" s="20">
        <f>F73+F71+F69+F67+F65+F61+F57+F54+F49+F46+F43+F40+F36+F32+F28+F23+F19+F13</f>
        <v>29064169.6</v>
      </c>
      <c r="G74" s="20">
        <f>G73+G71+G69+G67+G65+G61+G57+G54+G49+G46+G43+G40+G36+G32+G28+G23+G19+G13</f>
        <v>28365183.029999997</v>
      </c>
      <c r="H74" s="20">
        <f>H73+H71+H69+H67+H65+H61+H57+H54+H49+H46+H43+H40+H36+H32+H28+H23+H19+H13</f>
        <v>35448667.75</v>
      </c>
      <c r="I74" s="80"/>
    </row>
    <row r="75" spans="6:7" ht="12.75">
      <c r="F75" s="13"/>
      <c r="G75" s="13"/>
    </row>
    <row r="76" spans="6:7" ht="12.75">
      <c r="F76" s="13"/>
      <c r="G76" s="13"/>
    </row>
    <row r="77" spans="1:11" ht="12.75">
      <c r="A77" s="73"/>
      <c r="B77" s="118"/>
      <c r="D77" s="119"/>
      <c r="G77" s="119"/>
      <c r="H77" s="120"/>
      <c r="J77" s="121"/>
      <c r="K77" s="13"/>
    </row>
    <row r="78" spans="1:11" ht="12.75">
      <c r="A78" s="73"/>
      <c r="B78" s="118"/>
      <c r="D78" s="119"/>
      <c r="G78" s="122"/>
      <c r="H78" s="120"/>
      <c r="J78" s="121"/>
      <c r="K78" s="13"/>
    </row>
    <row r="79" spans="1:10" ht="12.75">
      <c r="A79" s="73"/>
      <c r="B79" s="123"/>
      <c r="C79" s="124"/>
      <c r="D79" s="123"/>
      <c r="E79" s="125"/>
      <c r="F79" s="126"/>
      <c r="G79" s="123"/>
      <c r="H79" s="126"/>
      <c r="I79" s="127"/>
      <c r="J79" s="73"/>
    </row>
    <row r="80" spans="1:10" ht="15">
      <c r="A80" s="73"/>
      <c r="B80" s="90"/>
      <c r="C80" s="128"/>
      <c r="D80" s="90"/>
      <c r="E80" s="129"/>
      <c r="F80" s="130"/>
      <c r="G80" s="90"/>
      <c r="H80" s="90"/>
      <c r="I80" s="131"/>
      <c r="J80" s="73"/>
    </row>
    <row r="81" spans="1:10" ht="15">
      <c r="A81" s="73"/>
      <c r="B81" s="90"/>
      <c r="C81" s="128"/>
      <c r="D81" s="90"/>
      <c r="E81" s="129"/>
      <c r="F81" s="130"/>
      <c r="G81" s="90"/>
      <c r="H81" s="90"/>
      <c r="I81" s="131"/>
      <c r="J81" s="73"/>
    </row>
    <row r="82" spans="1:10" ht="15">
      <c r="A82" s="73"/>
      <c r="B82" s="90"/>
      <c r="C82" s="128"/>
      <c r="D82" s="90"/>
      <c r="E82" s="129"/>
      <c r="F82" s="130"/>
      <c r="G82" s="90"/>
      <c r="H82" s="90"/>
      <c r="I82" s="131"/>
      <c r="J82" s="73"/>
    </row>
    <row r="83" spans="1:9" ht="18.75">
      <c r="A83" s="73"/>
      <c r="B83" s="132"/>
      <c r="C83" s="133"/>
      <c r="D83" s="134"/>
      <c r="E83" s="135"/>
      <c r="F83" s="136"/>
      <c r="G83" s="136"/>
      <c r="H83" s="136"/>
      <c r="I83" s="137"/>
    </row>
  </sheetData>
  <sheetProtection/>
  <mergeCells count="1">
    <mergeCell ref="A5:I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87"/>
  <sheetViews>
    <sheetView zoomScalePageLayoutView="0" workbookViewId="0" topLeftCell="A58">
      <selection activeCell="A79" sqref="A79:IV88"/>
    </sheetView>
  </sheetViews>
  <sheetFormatPr defaultColWidth="9.140625" defaultRowHeight="12.75"/>
  <cols>
    <col min="1" max="1" width="14.57421875" style="0" bestFit="1" customWidth="1"/>
    <col min="2" max="2" width="20.00390625" style="0" bestFit="1" customWidth="1"/>
    <col min="3" max="3" width="7.8515625" style="0" bestFit="1" customWidth="1"/>
    <col min="4" max="4" width="63.00390625" style="0" customWidth="1"/>
    <col min="5" max="5" width="7.421875" style="0" bestFit="1" customWidth="1"/>
    <col min="6" max="9" width="12.7109375" style="13" bestFit="1" customWidth="1"/>
    <col min="10" max="10" width="14.140625" style="0" bestFit="1" customWidth="1"/>
  </cols>
  <sheetData>
    <row r="1" spans="1:10" ht="12.75">
      <c r="A1" s="113"/>
      <c r="F1"/>
      <c r="G1"/>
      <c r="H1" s="114"/>
      <c r="I1"/>
      <c r="J1" s="13"/>
    </row>
    <row r="2" spans="6:10" ht="12.75">
      <c r="F2"/>
      <c r="G2"/>
      <c r="H2" s="114"/>
      <c r="I2"/>
      <c r="J2" s="13"/>
    </row>
    <row r="3" spans="6:10" ht="12.75">
      <c r="F3"/>
      <c r="G3"/>
      <c r="H3" s="114"/>
      <c r="I3"/>
      <c r="J3" s="13"/>
    </row>
    <row r="4" spans="6:10" ht="12.75">
      <c r="F4"/>
      <c r="G4"/>
      <c r="H4"/>
      <c r="I4"/>
      <c r="J4" s="13"/>
    </row>
    <row r="5" spans="1:10" ht="12.75">
      <c r="A5" s="187" t="s">
        <v>88</v>
      </c>
      <c r="B5" s="188"/>
      <c r="C5" s="188"/>
      <c r="D5" s="188"/>
      <c r="E5" s="188"/>
      <c r="F5" s="188"/>
      <c r="G5" s="188"/>
      <c r="H5" s="188"/>
      <c r="I5" s="188"/>
      <c r="J5" s="13"/>
    </row>
    <row r="6" spans="1:5" ht="12.75">
      <c r="A6" s="73"/>
      <c r="B6" s="73"/>
      <c r="C6" s="73"/>
      <c r="D6" s="73"/>
      <c r="E6" s="73"/>
    </row>
    <row r="7" spans="1:5" ht="12.75">
      <c r="A7" s="73"/>
      <c r="B7" s="73"/>
      <c r="C7" s="73"/>
      <c r="D7" s="73"/>
      <c r="E7" s="73"/>
    </row>
    <row r="8" spans="1:5" ht="12.75">
      <c r="A8" s="73"/>
      <c r="B8" s="73"/>
      <c r="C8" s="73"/>
      <c r="D8" s="73"/>
      <c r="E8" s="73"/>
    </row>
    <row r="9" spans="1:5" ht="13.5" thickBot="1">
      <c r="A9" s="73"/>
      <c r="B9" s="73"/>
      <c r="C9" s="73"/>
      <c r="D9" s="73"/>
      <c r="E9" s="73"/>
    </row>
    <row r="10" spans="1:10" s="26" customFormat="1" ht="34.5" thickBot="1">
      <c r="A10" s="74" t="s">
        <v>0</v>
      </c>
      <c r="B10" s="75" t="s">
        <v>1</v>
      </c>
      <c r="C10" s="75" t="s">
        <v>2</v>
      </c>
      <c r="D10" s="75" t="s">
        <v>3</v>
      </c>
      <c r="E10" s="75" t="s">
        <v>5</v>
      </c>
      <c r="F10" s="99" t="s">
        <v>73</v>
      </c>
      <c r="G10" s="99" t="s">
        <v>4</v>
      </c>
      <c r="H10" s="99" t="s">
        <v>6</v>
      </c>
      <c r="I10" s="99" t="s">
        <v>89</v>
      </c>
      <c r="J10" s="100" t="s">
        <v>7</v>
      </c>
    </row>
    <row r="11" spans="1:10" ht="12.75">
      <c r="A11" s="39" t="s">
        <v>84</v>
      </c>
      <c r="B11" s="40" t="s">
        <v>90</v>
      </c>
      <c r="C11" s="40" t="s">
        <v>9</v>
      </c>
      <c r="D11" s="40" t="s">
        <v>10</v>
      </c>
      <c r="E11" s="40" t="s">
        <v>11</v>
      </c>
      <c r="F11" s="19">
        <v>9988744.22</v>
      </c>
      <c r="G11" s="4">
        <v>4345137.55</v>
      </c>
      <c r="H11" s="4">
        <v>4345137.55</v>
      </c>
      <c r="I11" s="4">
        <v>2708398.41</v>
      </c>
      <c r="J11" s="5" t="s">
        <v>13</v>
      </c>
    </row>
    <row r="12" spans="1:10" ht="12.75">
      <c r="A12" s="29" t="s">
        <v>8</v>
      </c>
      <c r="B12" s="30" t="s">
        <v>91</v>
      </c>
      <c r="C12" s="30" t="s">
        <v>9</v>
      </c>
      <c r="D12" s="30" t="s">
        <v>10</v>
      </c>
      <c r="E12" s="30" t="s">
        <v>11</v>
      </c>
      <c r="F12" s="16">
        <v>0</v>
      </c>
      <c r="G12" s="1">
        <v>5426073.94</v>
      </c>
      <c r="H12" s="1">
        <v>9771211.49</v>
      </c>
      <c r="I12" s="1">
        <v>5426073.94</v>
      </c>
      <c r="J12" s="2" t="s">
        <v>13</v>
      </c>
    </row>
    <row r="13" spans="1:10" ht="12.75">
      <c r="A13" s="29" t="s">
        <v>8</v>
      </c>
      <c r="B13" s="30" t="s">
        <v>91</v>
      </c>
      <c r="C13" s="30" t="s">
        <v>9</v>
      </c>
      <c r="D13" s="30" t="s">
        <v>10</v>
      </c>
      <c r="E13" s="30" t="s">
        <v>11</v>
      </c>
      <c r="F13" s="16">
        <v>427586.7</v>
      </c>
      <c r="G13" s="1">
        <v>339570.94</v>
      </c>
      <c r="H13" s="1">
        <v>339570.94</v>
      </c>
      <c r="I13" s="1">
        <v>339570.94</v>
      </c>
      <c r="J13" s="2" t="s">
        <v>12</v>
      </c>
    </row>
    <row r="14" spans="1:10" ht="13.5" thickBot="1">
      <c r="A14" s="56" t="s">
        <v>8</v>
      </c>
      <c r="B14" s="57" t="s">
        <v>91</v>
      </c>
      <c r="C14" s="57" t="s">
        <v>9</v>
      </c>
      <c r="D14" s="57" t="s">
        <v>10</v>
      </c>
      <c r="E14" s="57" t="s">
        <v>11</v>
      </c>
      <c r="F14" s="17">
        <v>724110.09</v>
      </c>
      <c r="G14" s="9">
        <v>619462.88</v>
      </c>
      <c r="H14" s="9">
        <v>619462.88</v>
      </c>
      <c r="I14" s="9">
        <v>619462.88</v>
      </c>
      <c r="J14" s="3" t="s">
        <v>14</v>
      </c>
    </row>
    <row r="15" spans="1:10" s="54" customFormat="1" ht="13.5" thickBot="1">
      <c r="A15" s="60"/>
      <c r="B15" s="61"/>
      <c r="C15" s="61"/>
      <c r="D15" s="61"/>
      <c r="E15" s="61"/>
      <c r="F15" s="20">
        <f>SUM(F11:F14)</f>
        <v>11140441.01</v>
      </c>
      <c r="G15" s="20">
        <f>SUM(G11:G14)</f>
        <v>10730245.31</v>
      </c>
      <c r="H15" s="20">
        <f>SUM(H11:H14)</f>
        <v>15075382.86</v>
      </c>
      <c r="I15" s="20">
        <f>SUM(I11:I14)</f>
        <v>9093506.170000002</v>
      </c>
      <c r="J15" s="64"/>
    </row>
    <row r="16" spans="1:10" ht="12.75">
      <c r="A16" s="39" t="s">
        <v>84</v>
      </c>
      <c r="B16" s="40" t="s">
        <v>90</v>
      </c>
      <c r="C16" s="40" t="s">
        <v>15</v>
      </c>
      <c r="D16" s="40" t="s">
        <v>16</v>
      </c>
      <c r="E16" s="40" t="s">
        <v>17</v>
      </c>
      <c r="F16" s="19">
        <v>5578663.64</v>
      </c>
      <c r="G16" s="4">
        <v>2277715.55</v>
      </c>
      <c r="H16" s="4">
        <v>2277715.55</v>
      </c>
      <c r="I16" s="4">
        <v>977715.55</v>
      </c>
      <c r="J16" s="5" t="s">
        <v>13</v>
      </c>
    </row>
    <row r="17" spans="1:10" ht="12.75">
      <c r="A17" s="29" t="s">
        <v>8</v>
      </c>
      <c r="B17" s="30" t="s">
        <v>91</v>
      </c>
      <c r="C17" s="30" t="s">
        <v>15</v>
      </c>
      <c r="D17" s="30" t="s">
        <v>16</v>
      </c>
      <c r="E17" s="30" t="s">
        <v>17</v>
      </c>
      <c r="F17" s="16"/>
      <c r="G17" s="1">
        <v>3300936.94</v>
      </c>
      <c r="H17" s="1">
        <v>5787224.83</v>
      </c>
      <c r="I17" s="1">
        <v>3300936.94</v>
      </c>
      <c r="J17" s="2" t="s">
        <v>13</v>
      </c>
    </row>
    <row r="18" spans="1:10" ht="12.75">
      <c r="A18" s="29" t="s">
        <v>8</v>
      </c>
      <c r="B18" s="30" t="s">
        <v>91</v>
      </c>
      <c r="C18" s="30" t="s">
        <v>15</v>
      </c>
      <c r="D18" s="30" t="s">
        <v>16</v>
      </c>
      <c r="E18" s="30" t="s">
        <v>17</v>
      </c>
      <c r="F18" s="16">
        <v>735342.32</v>
      </c>
      <c r="G18" s="1">
        <v>571061.61</v>
      </c>
      <c r="H18" s="1">
        <v>571061.61</v>
      </c>
      <c r="I18" s="1">
        <v>571061.61</v>
      </c>
      <c r="J18" s="2" t="s">
        <v>12</v>
      </c>
    </row>
    <row r="19" spans="1:10" ht="12.75">
      <c r="A19" s="29" t="s">
        <v>8</v>
      </c>
      <c r="B19" s="30" t="s">
        <v>91</v>
      </c>
      <c r="C19" s="30" t="s">
        <v>15</v>
      </c>
      <c r="D19" s="30" t="s">
        <v>16</v>
      </c>
      <c r="E19" s="30" t="s">
        <v>17</v>
      </c>
      <c r="F19" s="16">
        <v>1288150.58</v>
      </c>
      <c r="G19" s="1">
        <v>1119127.43</v>
      </c>
      <c r="H19" s="1">
        <v>1119127.43</v>
      </c>
      <c r="I19" s="1">
        <v>1119127.43</v>
      </c>
      <c r="J19" s="2" t="s">
        <v>14</v>
      </c>
    </row>
    <row r="20" spans="1:10" ht="13.5" thickBot="1">
      <c r="A20" s="31" t="s">
        <v>8</v>
      </c>
      <c r="B20" s="32" t="s">
        <v>91</v>
      </c>
      <c r="C20" s="32" t="s">
        <v>15</v>
      </c>
      <c r="D20" s="32" t="s">
        <v>16</v>
      </c>
      <c r="E20" s="32" t="s">
        <v>17</v>
      </c>
      <c r="F20" s="81">
        <v>62910.54</v>
      </c>
      <c r="G20" s="33">
        <v>62910.54</v>
      </c>
      <c r="H20" s="33">
        <v>67387.32</v>
      </c>
      <c r="I20" s="33">
        <v>62910.54</v>
      </c>
      <c r="J20" s="34" t="s">
        <v>18</v>
      </c>
    </row>
    <row r="21" spans="1:10" ht="13.5" thickBot="1">
      <c r="A21" s="35"/>
      <c r="B21" s="36"/>
      <c r="C21" s="36"/>
      <c r="D21" s="36"/>
      <c r="E21" s="36"/>
      <c r="F21" s="21">
        <f>SUM(F16:F20)</f>
        <v>7665067.08</v>
      </c>
      <c r="G21" s="21">
        <f>SUM(G16:G20)</f>
        <v>7331752.07</v>
      </c>
      <c r="H21" s="21">
        <f>SUM(H16:H20)</f>
        <v>9822516.74</v>
      </c>
      <c r="I21" s="21">
        <f>SUM(I16:I20)</f>
        <v>6031752.07</v>
      </c>
      <c r="J21" s="38"/>
    </row>
    <row r="22" spans="1:10" ht="12.75">
      <c r="A22" s="39" t="s">
        <v>8</v>
      </c>
      <c r="B22" s="40" t="s">
        <v>91</v>
      </c>
      <c r="C22" s="40" t="s">
        <v>19</v>
      </c>
      <c r="D22" s="40" t="s">
        <v>20</v>
      </c>
      <c r="E22" s="40" t="s">
        <v>21</v>
      </c>
      <c r="F22" s="19">
        <v>958803.55</v>
      </c>
      <c r="G22" s="4">
        <v>893746.99</v>
      </c>
      <c r="H22" s="4">
        <v>893746.99</v>
      </c>
      <c r="I22" s="4">
        <v>893746.99</v>
      </c>
      <c r="J22" s="5" t="s">
        <v>13</v>
      </c>
    </row>
    <row r="23" spans="1:10" ht="12.75">
      <c r="A23" s="29" t="s">
        <v>8</v>
      </c>
      <c r="B23" s="30" t="s">
        <v>91</v>
      </c>
      <c r="C23" s="30" t="s">
        <v>19</v>
      </c>
      <c r="D23" s="30" t="s">
        <v>20</v>
      </c>
      <c r="E23" s="30" t="s">
        <v>21</v>
      </c>
      <c r="F23" s="16">
        <v>4636.57</v>
      </c>
      <c r="G23" s="1">
        <v>3185.28</v>
      </c>
      <c r="H23" s="1">
        <v>6370.56</v>
      </c>
      <c r="I23" s="1">
        <v>3185.28</v>
      </c>
      <c r="J23" s="2" t="s">
        <v>12</v>
      </c>
    </row>
    <row r="24" spans="1:10" ht="13.5" thickBot="1">
      <c r="A24" s="31" t="s">
        <v>8</v>
      </c>
      <c r="B24" s="32" t="s">
        <v>91</v>
      </c>
      <c r="C24" s="32" t="s">
        <v>19</v>
      </c>
      <c r="D24" s="32" t="s">
        <v>20</v>
      </c>
      <c r="E24" s="32" t="s">
        <v>21</v>
      </c>
      <c r="F24" s="81">
        <v>166263.55</v>
      </c>
      <c r="G24" s="33">
        <v>161777.59</v>
      </c>
      <c r="H24" s="33">
        <v>161777.59</v>
      </c>
      <c r="I24" s="33">
        <v>161777.59</v>
      </c>
      <c r="J24" s="34" t="s">
        <v>14</v>
      </c>
    </row>
    <row r="25" spans="1:10" ht="13.5" thickBot="1">
      <c r="A25" s="35"/>
      <c r="B25" s="36"/>
      <c r="C25" s="36"/>
      <c r="D25" s="36"/>
      <c r="E25" s="36"/>
      <c r="F25" s="21">
        <f>SUM(F22:F24)</f>
        <v>1129703.67</v>
      </c>
      <c r="G25" s="21">
        <f>SUM(G22:G24)</f>
        <v>1058709.86</v>
      </c>
      <c r="H25" s="21">
        <f>SUM(H22:H24)</f>
        <v>1061895.1400000001</v>
      </c>
      <c r="I25" s="21">
        <f>SUM(I22:I24)</f>
        <v>1058709.86</v>
      </c>
      <c r="J25" s="38"/>
    </row>
    <row r="26" spans="1:10" ht="12.75">
      <c r="A26" s="39" t="s">
        <v>8</v>
      </c>
      <c r="B26" s="40" t="s">
        <v>91</v>
      </c>
      <c r="C26" s="40" t="s">
        <v>22</v>
      </c>
      <c r="D26" s="40" t="s">
        <v>23</v>
      </c>
      <c r="E26" s="40" t="s">
        <v>24</v>
      </c>
      <c r="F26" s="19">
        <v>567838.14</v>
      </c>
      <c r="G26" s="4">
        <v>495444.49</v>
      </c>
      <c r="H26" s="4">
        <v>495444.49</v>
      </c>
      <c r="I26" s="4">
        <v>495444.49</v>
      </c>
      <c r="J26" s="5" t="s">
        <v>13</v>
      </c>
    </row>
    <row r="27" spans="1:10" ht="12.75">
      <c r="A27" s="29" t="s">
        <v>8</v>
      </c>
      <c r="B27" s="30" t="s">
        <v>91</v>
      </c>
      <c r="C27" s="30" t="s">
        <v>22</v>
      </c>
      <c r="D27" s="30" t="s">
        <v>23</v>
      </c>
      <c r="E27" s="30" t="s">
        <v>24</v>
      </c>
      <c r="F27" s="16">
        <v>241846.58</v>
      </c>
      <c r="G27" s="1">
        <v>221008.53</v>
      </c>
      <c r="H27" s="1">
        <v>221008.53</v>
      </c>
      <c r="I27" s="1">
        <v>221008.53</v>
      </c>
      <c r="J27" s="2" t="s">
        <v>12</v>
      </c>
    </row>
    <row r="28" spans="1:10" ht="12.75">
      <c r="A28" s="29" t="s">
        <v>8</v>
      </c>
      <c r="B28" s="30" t="s">
        <v>91</v>
      </c>
      <c r="C28" s="30" t="s">
        <v>22</v>
      </c>
      <c r="D28" s="30" t="s">
        <v>23</v>
      </c>
      <c r="E28" s="30" t="s">
        <v>24</v>
      </c>
      <c r="F28" s="16">
        <v>222873</v>
      </c>
      <c r="G28" s="1">
        <v>170500</v>
      </c>
      <c r="H28" s="1">
        <v>170500</v>
      </c>
      <c r="I28" s="1">
        <v>170500</v>
      </c>
      <c r="J28" s="2" t="s">
        <v>14</v>
      </c>
    </row>
    <row r="29" spans="1:10" ht="13.5" thickBot="1">
      <c r="A29" s="31" t="s">
        <v>8</v>
      </c>
      <c r="B29" s="32" t="s">
        <v>91</v>
      </c>
      <c r="C29" s="32" t="s">
        <v>22</v>
      </c>
      <c r="D29" s="32" t="s">
        <v>23</v>
      </c>
      <c r="E29" s="32" t="s">
        <v>24</v>
      </c>
      <c r="F29" s="81">
        <v>75398.4</v>
      </c>
      <c r="G29" s="33">
        <v>64324.26</v>
      </c>
      <c r="H29" s="33">
        <v>64324.26</v>
      </c>
      <c r="I29" s="33">
        <v>64324.26</v>
      </c>
      <c r="J29" s="34" t="s">
        <v>18</v>
      </c>
    </row>
    <row r="30" spans="1:10" ht="13.5" thickBot="1">
      <c r="A30" s="35"/>
      <c r="B30" s="36"/>
      <c r="C30" s="36"/>
      <c r="D30" s="36"/>
      <c r="E30" s="36"/>
      <c r="F30" s="21">
        <f>SUM(F26:F29)</f>
        <v>1107956.1199999999</v>
      </c>
      <c r="G30" s="21">
        <f>SUM(G26:G29)</f>
        <v>951277.28</v>
      </c>
      <c r="H30" s="21">
        <f>SUM(H26:H29)</f>
        <v>951277.28</v>
      </c>
      <c r="I30" s="21">
        <f>SUM(I26:I29)</f>
        <v>951277.28</v>
      </c>
      <c r="J30" s="38"/>
    </row>
    <row r="31" spans="1:10" ht="12.75">
      <c r="A31" s="39" t="s">
        <v>8</v>
      </c>
      <c r="B31" s="40" t="s">
        <v>91</v>
      </c>
      <c r="C31" s="40" t="s">
        <v>25</v>
      </c>
      <c r="D31" s="40" t="s">
        <v>26</v>
      </c>
      <c r="E31" s="40" t="s">
        <v>27</v>
      </c>
      <c r="F31" s="19">
        <v>962084.7</v>
      </c>
      <c r="G31" s="4">
        <v>933478.83</v>
      </c>
      <c r="H31" s="4">
        <v>933478.83</v>
      </c>
      <c r="I31" s="4">
        <v>933478.83</v>
      </c>
      <c r="J31" s="5" t="s">
        <v>13</v>
      </c>
    </row>
    <row r="32" spans="1:10" ht="12.75">
      <c r="A32" s="29" t="s">
        <v>8</v>
      </c>
      <c r="B32" s="30" t="s">
        <v>91</v>
      </c>
      <c r="C32" s="30" t="s">
        <v>25</v>
      </c>
      <c r="D32" s="30" t="s">
        <v>26</v>
      </c>
      <c r="E32" s="30" t="s">
        <v>27</v>
      </c>
      <c r="F32" s="16">
        <v>37570</v>
      </c>
      <c r="G32" s="1">
        <v>37094.4</v>
      </c>
      <c r="H32" s="1">
        <v>46442.4</v>
      </c>
      <c r="I32" s="1">
        <v>37094.4</v>
      </c>
      <c r="J32" s="2" t="s">
        <v>12</v>
      </c>
    </row>
    <row r="33" spans="1:10" ht="13.5" thickBot="1">
      <c r="A33" s="31" t="s">
        <v>8</v>
      </c>
      <c r="B33" s="32" t="s">
        <v>91</v>
      </c>
      <c r="C33" s="32" t="s">
        <v>25</v>
      </c>
      <c r="D33" s="32" t="s">
        <v>26</v>
      </c>
      <c r="E33" s="32" t="s">
        <v>27</v>
      </c>
      <c r="F33" s="81">
        <v>356385</v>
      </c>
      <c r="G33" s="33">
        <v>352913</v>
      </c>
      <c r="H33" s="33">
        <v>352913</v>
      </c>
      <c r="I33" s="33">
        <v>352913</v>
      </c>
      <c r="J33" s="34" t="s">
        <v>14</v>
      </c>
    </row>
    <row r="34" spans="1:10" ht="13.5" thickBot="1">
      <c r="A34" s="35"/>
      <c r="B34" s="36"/>
      <c r="C34" s="36"/>
      <c r="D34" s="36"/>
      <c r="E34" s="36"/>
      <c r="F34" s="21">
        <f>SUM(F31:F33)</f>
        <v>1356039.7</v>
      </c>
      <c r="G34" s="21">
        <f>SUM(G31:G33)</f>
        <v>1323486.23</v>
      </c>
      <c r="H34" s="21">
        <f>SUM(H31:H33)</f>
        <v>1332834.23</v>
      </c>
      <c r="I34" s="21">
        <f>SUM(I31:I33)</f>
        <v>1323486.23</v>
      </c>
      <c r="J34" s="38"/>
    </row>
    <row r="35" spans="1:10" ht="12.75">
      <c r="A35" s="39" t="s">
        <v>84</v>
      </c>
      <c r="B35" s="40" t="s">
        <v>90</v>
      </c>
      <c r="C35" s="40" t="s">
        <v>28</v>
      </c>
      <c r="D35" s="40" t="s">
        <v>29</v>
      </c>
      <c r="E35" s="40" t="s">
        <v>30</v>
      </c>
      <c r="F35" s="19">
        <v>1030629.7</v>
      </c>
      <c r="G35" s="4">
        <v>543850.2</v>
      </c>
      <c r="H35" s="4">
        <v>543850.2</v>
      </c>
      <c r="I35" s="4">
        <v>302693.39</v>
      </c>
      <c r="J35" s="5" t="s">
        <v>13</v>
      </c>
    </row>
    <row r="36" spans="1:10" ht="12.75">
      <c r="A36" s="29" t="s">
        <v>8</v>
      </c>
      <c r="B36" s="30" t="s">
        <v>91</v>
      </c>
      <c r="C36" s="30" t="s">
        <v>28</v>
      </c>
      <c r="D36" s="30" t="s">
        <v>29</v>
      </c>
      <c r="E36" s="30" t="s">
        <v>30</v>
      </c>
      <c r="F36" s="16">
        <v>0</v>
      </c>
      <c r="G36" s="1">
        <v>486779.21</v>
      </c>
      <c r="H36" s="1">
        <v>1319331.75</v>
      </c>
      <c r="I36" s="1">
        <v>486779.21</v>
      </c>
      <c r="J36" s="2" t="s">
        <v>13</v>
      </c>
    </row>
    <row r="37" spans="1:10" ht="12.75">
      <c r="A37" s="29" t="s">
        <v>8</v>
      </c>
      <c r="B37" s="30" t="s">
        <v>91</v>
      </c>
      <c r="C37" s="30" t="s">
        <v>28</v>
      </c>
      <c r="D37" s="30" t="s">
        <v>29</v>
      </c>
      <c r="E37" s="30" t="s">
        <v>30</v>
      </c>
      <c r="F37" s="16">
        <v>950431.56</v>
      </c>
      <c r="G37" s="1">
        <v>950356.64</v>
      </c>
      <c r="H37" s="1">
        <v>954784.84</v>
      </c>
      <c r="I37" s="1">
        <v>950356.64</v>
      </c>
      <c r="J37" s="2" t="s">
        <v>12</v>
      </c>
    </row>
    <row r="38" spans="1:10" ht="13.5" thickBot="1">
      <c r="A38" s="31" t="s">
        <v>8</v>
      </c>
      <c r="B38" s="32" t="s">
        <v>91</v>
      </c>
      <c r="C38" s="32" t="s">
        <v>28</v>
      </c>
      <c r="D38" s="32" t="s">
        <v>29</v>
      </c>
      <c r="E38" s="32" t="s">
        <v>30</v>
      </c>
      <c r="F38" s="81">
        <v>57707.87</v>
      </c>
      <c r="G38" s="33">
        <v>53623.25</v>
      </c>
      <c r="H38" s="33">
        <v>53623.25</v>
      </c>
      <c r="I38" s="33">
        <v>53623.25</v>
      </c>
      <c r="J38" s="34" t="s">
        <v>14</v>
      </c>
    </row>
    <row r="39" spans="1:10" ht="13.5" thickBot="1">
      <c r="A39" s="35"/>
      <c r="B39" s="36"/>
      <c r="C39" s="36"/>
      <c r="D39" s="36"/>
      <c r="E39" s="36"/>
      <c r="F39" s="21">
        <f>SUM(F35:F38)</f>
        <v>2038769.1300000001</v>
      </c>
      <c r="G39" s="21">
        <f>SUM(G35:G38)</f>
        <v>2034609.2999999998</v>
      </c>
      <c r="H39" s="21">
        <f>SUM(H35:H38)</f>
        <v>2871590.04</v>
      </c>
      <c r="I39" s="21">
        <f>SUM(I35:I38)</f>
        <v>1793452.4900000002</v>
      </c>
      <c r="J39" s="38"/>
    </row>
    <row r="40" spans="1:10" ht="12.75">
      <c r="A40" s="39" t="s">
        <v>8</v>
      </c>
      <c r="B40" s="40" t="s">
        <v>91</v>
      </c>
      <c r="C40" s="40" t="s">
        <v>31</v>
      </c>
      <c r="D40" s="40" t="s">
        <v>32</v>
      </c>
      <c r="E40" s="40" t="s">
        <v>33</v>
      </c>
      <c r="F40" s="19">
        <v>82923.62</v>
      </c>
      <c r="G40" s="4">
        <v>75614.21</v>
      </c>
      <c r="H40" s="4">
        <v>75614.21</v>
      </c>
      <c r="I40" s="4">
        <v>75614.21</v>
      </c>
      <c r="J40" s="5" t="s">
        <v>13</v>
      </c>
    </row>
    <row r="41" spans="1:10" ht="12.75">
      <c r="A41" s="29" t="s">
        <v>8</v>
      </c>
      <c r="B41" s="30" t="s">
        <v>91</v>
      </c>
      <c r="C41" s="30" t="s">
        <v>31</v>
      </c>
      <c r="D41" s="30" t="s">
        <v>32</v>
      </c>
      <c r="E41" s="30" t="s">
        <v>33</v>
      </c>
      <c r="F41" s="16">
        <v>36302.55</v>
      </c>
      <c r="G41" s="1">
        <v>59851.85</v>
      </c>
      <c r="H41" s="1">
        <v>59851.85</v>
      </c>
      <c r="I41" s="1">
        <v>59851.85</v>
      </c>
      <c r="J41" s="2" t="s">
        <v>12</v>
      </c>
    </row>
    <row r="42" spans="1:10" ht="13.5" thickBot="1">
      <c r="A42" s="31" t="s">
        <v>8</v>
      </c>
      <c r="B42" s="32" t="s">
        <v>91</v>
      </c>
      <c r="C42" s="32" t="s">
        <v>31</v>
      </c>
      <c r="D42" s="32" t="s">
        <v>32</v>
      </c>
      <c r="E42" s="32" t="s">
        <v>33</v>
      </c>
      <c r="F42" s="81">
        <v>70539.68</v>
      </c>
      <c r="G42" s="33">
        <v>34309.79</v>
      </c>
      <c r="H42" s="33">
        <v>34309.79</v>
      </c>
      <c r="I42" s="33">
        <v>34309.79</v>
      </c>
      <c r="J42" s="34" t="s">
        <v>14</v>
      </c>
    </row>
    <row r="43" spans="1:10" ht="13.5" thickBot="1">
      <c r="A43" s="35"/>
      <c r="B43" s="36"/>
      <c r="C43" s="36"/>
      <c r="D43" s="36"/>
      <c r="E43" s="36"/>
      <c r="F43" s="21">
        <f>SUM(F40:F42)</f>
        <v>189765.84999999998</v>
      </c>
      <c r="G43" s="21">
        <f>SUM(G40:G42)</f>
        <v>169775.85</v>
      </c>
      <c r="H43" s="21">
        <f>SUM(H40:H42)</f>
        <v>169775.85</v>
      </c>
      <c r="I43" s="21">
        <f>SUM(I40:I42)</f>
        <v>169775.85</v>
      </c>
      <c r="J43" s="38"/>
    </row>
    <row r="44" spans="1:10" ht="12.75">
      <c r="A44" s="39" t="s">
        <v>8</v>
      </c>
      <c r="B44" s="40" t="s">
        <v>91</v>
      </c>
      <c r="C44" s="40" t="s">
        <v>34</v>
      </c>
      <c r="D44" s="40" t="s">
        <v>35</v>
      </c>
      <c r="E44" s="40" t="s">
        <v>36</v>
      </c>
      <c r="F44" s="19">
        <v>24731.93</v>
      </c>
      <c r="G44" s="4">
        <v>12880.73</v>
      </c>
      <c r="H44" s="4">
        <v>12880.73</v>
      </c>
      <c r="I44" s="4">
        <v>12880.73</v>
      </c>
      <c r="J44" s="5" t="s">
        <v>13</v>
      </c>
    </row>
    <row r="45" spans="1:10" ht="13.5" thickBot="1">
      <c r="A45" s="31" t="s">
        <v>8</v>
      </c>
      <c r="B45" s="32" t="s">
        <v>91</v>
      </c>
      <c r="C45" s="32" t="s">
        <v>34</v>
      </c>
      <c r="D45" s="32" t="s">
        <v>35</v>
      </c>
      <c r="E45" s="32" t="s">
        <v>36</v>
      </c>
      <c r="F45" s="81">
        <v>5803.22</v>
      </c>
      <c r="G45" s="33">
        <v>5654.46</v>
      </c>
      <c r="H45" s="33">
        <v>6749.07</v>
      </c>
      <c r="I45" s="33">
        <v>5654.46</v>
      </c>
      <c r="J45" s="34" t="s">
        <v>14</v>
      </c>
    </row>
    <row r="46" spans="1:10" ht="13.5" thickBot="1">
      <c r="A46" s="35"/>
      <c r="B46" s="36"/>
      <c r="C46" s="36"/>
      <c r="D46" s="36"/>
      <c r="E46" s="36"/>
      <c r="F46" s="21">
        <f>SUM(F44:F45)</f>
        <v>30535.15</v>
      </c>
      <c r="G46" s="21">
        <f>SUM(G44:G45)</f>
        <v>18535.19</v>
      </c>
      <c r="H46" s="21">
        <f>SUM(H44:H45)</f>
        <v>19629.8</v>
      </c>
      <c r="I46" s="21">
        <f>SUM(I44:I45)</f>
        <v>18535.19</v>
      </c>
      <c r="J46" s="38"/>
    </row>
    <row r="47" spans="1:10" ht="12.75">
      <c r="A47" s="39" t="s">
        <v>8</v>
      </c>
      <c r="B47" s="40" t="s">
        <v>91</v>
      </c>
      <c r="C47" s="40" t="s">
        <v>37</v>
      </c>
      <c r="D47" s="40" t="s">
        <v>38</v>
      </c>
      <c r="E47" s="40" t="s">
        <v>39</v>
      </c>
      <c r="F47" s="19">
        <v>65547.98</v>
      </c>
      <c r="G47" s="4">
        <v>48354.04</v>
      </c>
      <c r="H47" s="4">
        <v>48354.04</v>
      </c>
      <c r="I47" s="4">
        <v>48354.04</v>
      </c>
      <c r="J47" s="5" t="s">
        <v>13</v>
      </c>
    </row>
    <row r="48" spans="1:10" ht="13.5" thickBot="1">
      <c r="A48" s="31" t="s">
        <v>8</v>
      </c>
      <c r="B48" s="32" t="s">
        <v>91</v>
      </c>
      <c r="C48" s="32" t="s">
        <v>37</v>
      </c>
      <c r="D48" s="32" t="s">
        <v>38</v>
      </c>
      <c r="E48" s="32" t="s">
        <v>39</v>
      </c>
      <c r="F48" s="81">
        <v>199647.89</v>
      </c>
      <c r="G48" s="33">
        <v>142228.85</v>
      </c>
      <c r="H48" s="33">
        <v>142228.85</v>
      </c>
      <c r="I48" s="33">
        <v>142228.85</v>
      </c>
      <c r="J48" s="34" t="s">
        <v>14</v>
      </c>
    </row>
    <row r="49" spans="1:10" ht="13.5" thickBot="1">
      <c r="A49" s="35"/>
      <c r="B49" s="36"/>
      <c r="C49" s="36"/>
      <c r="D49" s="36"/>
      <c r="E49" s="36"/>
      <c r="F49" s="21">
        <f>SUM(F47:F48)</f>
        <v>265195.87</v>
      </c>
      <c r="G49" s="21">
        <f>SUM(G47:G48)</f>
        <v>190582.89</v>
      </c>
      <c r="H49" s="21">
        <f>SUM(H47:H48)</f>
        <v>190582.89</v>
      </c>
      <c r="I49" s="21">
        <f>SUM(I47:I48)</f>
        <v>190582.89</v>
      </c>
      <c r="J49" s="38"/>
    </row>
    <row r="50" spans="1:10" ht="12.75">
      <c r="A50" s="39" t="s">
        <v>8</v>
      </c>
      <c r="B50" s="40" t="s">
        <v>91</v>
      </c>
      <c r="C50" s="40" t="s">
        <v>40</v>
      </c>
      <c r="D50" s="40" t="s">
        <v>79</v>
      </c>
      <c r="E50" s="40" t="s">
        <v>42</v>
      </c>
      <c r="F50" s="19">
        <v>125513.96</v>
      </c>
      <c r="G50" s="4">
        <v>125360.98</v>
      </c>
      <c r="H50" s="4">
        <v>129919.96</v>
      </c>
      <c r="I50" s="4">
        <v>125360.98</v>
      </c>
      <c r="J50" s="5" t="s">
        <v>13</v>
      </c>
    </row>
    <row r="51" spans="1:10" ht="13.5" thickBot="1">
      <c r="A51" s="31" t="s">
        <v>8</v>
      </c>
      <c r="B51" s="32" t="s">
        <v>91</v>
      </c>
      <c r="C51" s="32" t="s">
        <v>40</v>
      </c>
      <c r="D51" s="32" t="s">
        <v>79</v>
      </c>
      <c r="E51" s="32" t="s">
        <v>42</v>
      </c>
      <c r="F51" s="81">
        <v>2224</v>
      </c>
      <c r="G51" s="33">
        <v>300</v>
      </c>
      <c r="H51" s="33">
        <v>300</v>
      </c>
      <c r="I51" s="33">
        <v>300</v>
      </c>
      <c r="J51" s="34" t="s">
        <v>14</v>
      </c>
    </row>
    <row r="52" spans="1:10" ht="13.5" thickBot="1">
      <c r="A52" s="35"/>
      <c r="B52" s="36"/>
      <c r="C52" s="36"/>
      <c r="D52" s="36"/>
      <c r="E52" s="36"/>
      <c r="F52" s="21">
        <f>SUM(F50:F51)</f>
        <v>127737.96</v>
      </c>
      <c r="G52" s="21">
        <f>SUM(G50:G51)</f>
        <v>125660.98</v>
      </c>
      <c r="H52" s="21">
        <f>SUM(H50:H51)</f>
        <v>130219.96</v>
      </c>
      <c r="I52" s="21">
        <f>SUM(I50:I51)</f>
        <v>125660.98</v>
      </c>
      <c r="J52" s="38"/>
    </row>
    <row r="53" spans="1:10" ht="12.75">
      <c r="A53" s="39" t="s">
        <v>8</v>
      </c>
      <c r="B53" s="40" t="s">
        <v>91</v>
      </c>
      <c r="C53" s="40" t="s">
        <v>43</v>
      </c>
      <c r="D53" s="40" t="s">
        <v>44</v>
      </c>
      <c r="E53" s="40" t="s">
        <v>45</v>
      </c>
      <c r="F53" s="19">
        <v>423188.41</v>
      </c>
      <c r="G53" s="4">
        <v>422580.3</v>
      </c>
      <c r="H53" s="4">
        <v>440219.24</v>
      </c>
      <c r="I53" s="4">
        <v>422580.3</v>
      </c>
      <c r="J53" s="5" t="s">
        <v>13</v>
      </c>
    </row>
    <row r="54" spans="1:10" ht="12.75">
      <c r="A54" s="29" t="s">
        <v>8</v>
      </c>
      <c r="B54" s="30" t="s">
        <v>91</v>
      </c>
      <c r="C54" s="30" t="s">
        <v>43</v>
      </c>
      <c r="D54" s="30" t="s">
        <v>44</v>
      </c>
      <c r="E54" s="30" t="s">
        <v>45</v>
      </c>
      <c r="F54" s="16">
        <v>155445.34</v>
      </c>
      <c r="G54" s="1">
        <v>126146.05</v>
      </c>
      <c r="H54" s="1">
        <v>126146.05</v>
      </c>
      <c r="I54" s="1">
        <v>126146.05</v>
      </c>
      <c r="J54" s="2" t="s">
        <v>12</v>
      </c>
    </row>
    <row r="55" spans="1:10" ht="12.75">
      <c r="A55" s="29" t="s">
        <v>8</v>
      </c>
      <c r="B55" s="30" t="s">
        <v>91</v>
      </c>
      <c r="C55" s="30" t="s">
        <v>43</v>
      </c>
      <c r="D55" s="30" t="s">
        <v>44</v>
      </c>
      <c r="E55" s="30" t="s">
        <v>45</v>
      </c>
      <c r="F55" s="16">
        <v>237732.17</v>
      </c>
      <c r="G55" s="1">
        <v>215863.6</v>
      </c>
      <c r="H55" s="1">
        <v>215863.6</v>
      </c>
      <c r="I55" s="1">
        <v>215863.6</v>
      </c>
      <c r="J55" s="2" t="s">
        <v>14</v>
      </c>
    </row>
    <row r="56" spans="1:10" ht="13.5" thickBot="1">
      <c r="A56" s="31" t="s">
        <v>8</v>
      </c>
      <c r="B56" s="32" t="s">
        <v>91</v>
      </c>
      <c r="C56" s="32" t="s">
        <v>43</v>
      </c>
      <c r="D56" s="32" t="s">
        <v>44</v>
      </c>
      <c r="E56" s="32" t="s">
        <v>45</v>
      </c>
      <c r="F56" s="81">
        <v>35814.24</v>
      </c>
      <c r="G56" s="33">
        <v>34400.52</v>
      </c>
      <c r="H56" s="33">
        <v>34400.52</v>
      </c>
      <c r="I56" s="33">
        <v>34400.52</v>
      </c>
      <c r="J56" s="34" t="s">
        <v>18</v>
      </c>
    </row>
    <row r="57" spans="1:10" ht="13.5" thickBot="1">
      <c r="A57" s="35"/>
      <c r="B57" s="36"/>
      <c r="C57" s="36"/>
      <c r="D57" s="36"/>
      <c r="E57" s="36"/>
      <c r="F57" s="21">
        <f>SUM(F53:F56)</f>
        <v>852180.16</v>
      </c>
      <c r="G57" s="21">
        <f>SUM(G53:G56)</f>
        <v>798990.47</v>
      </c>
      <c r="H57" s="21">
        <f>SUM(H53:H56)</f>
        <v>816629.41</v>
      </c>
      <c r="I57" s="21">
        <f>SUM(I53:I56)</f>
        <v>798990.47</v>
      </c>
      <c r="J57" s="38"/>
    </row>
    <row r="58" spans="1:10" ht="12.75">
      <c r="A58" s="39" t="s">
        <v>8</v>
      </c>
      <c r="B58" s="40" t="s">
        <v>91</v>
      </c>
      <c r="C58" s="40" t="s">
        <v>46</v>
      </c>
      <c r="D58" s="40" t="s">
        <v>47</v>
      </c>
      <c r="E58" s="40" t="s">
        <v>48</v>
      </c>
      <c r="F58" s="19">
        <v>61864.81</v>
      </c>
      <c r="G58" s="4">
        <v>61132.21</v>
      </c>
      <c r="H58" s="4">
        <v>91495.69</v>
      </c>
      <c r="I58" s="4">
        <v>61132.21</v>
      </c>
      <c r="J58" s="5" t="s">
        <v>13</v>
      </c>
    </row>
    <row r="59" spans="1:10" ht="13.5" thickBot="1">
      <c r="A59" s="31" t="s">
        <v>8</v>
      </c>
      <c r="B59" s="32" t="s">
        <v>91</v>
      </c>
      <c r="C59" s="32" t="s">
        <v>46</v>
      </c>
      <c r="D59" s="32" t="s">
        <v>47</v>
      </c>
      <c r="E59" s="32" t="s">
        <v>48</v>
      </c>
      <c r="F59" s="81">
        <v>133842.51</v>
      </c>
      <c r="G59" s="33">
        <v>96276.87</v>
      </c>
      <c r="H59" s="33">
        <v>96276.87</v>
      </c>
      <c r="I59" s="33">
        <v>96276.87</v>
      </c>
      <c r="J59" s="34" t="s">
        <v>14</v>
      </c>
    </row>
    <row r="60" spans="1:10" ht="13.5" thickBot="1">
      <c r="A60" s="35"/>
      <c r="B60" s="36"/>
      <c r="C60" s="36"/>
      <c r="D60" s="36"/>
      <c r="E60" s="36"/>
      <c r="F60" s="21">
        <f>SUM(F58:F59)</f>
        <v>195707.32</v>
      </c>
      <c r="G60" s="21">
        <f>SUM(G58:G59)</f>
        <v>157409.08</v>
      </c>
      <c r="H60" s="21">
        <f>SUM(H58:H59)</f>
        <v>187772.56</v>
      </c>
      <c r="I60" s="21">
        <f>SUM(I58:I59)</f>
        <v>157409.08</v>
      </c>
      <c r="J60" s="38"/>
    </row>
    <row r="61" spans="1:10" ht="12.75">
      <c r="A61" s="39" t="s">
        <v>8</v>
      </c>
      <c r="B61" s="40" t="s">
        <v>91</v>
      </c>
      <c r="C61" s="40" t="s">
        <v>49</v>
      </c>
      <c r="D61" s="40" t="s">
        <v>50</v>
      </c>
      <c r="E61" s="40" t="s">
        <v>51</v>
      </c>
      <c r="F61" s="19">
        <v>41980.08</v>
      </c>
      <c r="G61" s="4">
        <v>41201.59</v>
      </c>
      <c r="H61" s="4">
        <v>48805.76</v>
      </c>
      <c r="I61" s="4">
        <v>41201.59</v>
      </c>
      <c r="J61" s="5" t="s">
        <v>13</v>
      </c>
    </row>
    <row r="62" spans="1:10" ht="12.75">
      <c r="A62" s="29" t="s">
        <v>8</v>
      </c>
      <c r="B62" s="30" t="s">
        <v>91</v>
      </c>
      <c r="C62" s="30" t="s">
        <v>49</v>
      </c>
      <c r="D62" s="30" t="s">
        <v>50</v>
      </c>
      <c r="E62" s="30" t="s">
        <v>51</v>
      </c>
      <c r="F62" s="16">
        <v>66264.55</v>
      </c>
      <c r="G62" s="1">
        <v>60873.05</v>
      </c>
      <c r="H62" s="1">
        <v>60873.05</v>
      </c>
      <c r="I62" s="1">
        <v>60873.05</v>
      </c>
      <c r="J62" s="2" t="s">
        <v>12</v>
      </c>
    </row>
    <row r="63" spans="1:10" ht="13.5" thickBot="1">
      <c r="A63" s="31" t="s">
        <v>8</v>
      </c>
      <c r="B63" s="32" t="s">
        <v>91</v>
      </c>
      <c r="C63" s="32" t="s">
        <v>49</v>
      </c>
      <c r="D63" s="32" t="s">
        <v>50</v>
      </c>
      <c r="E63" s="32" t="s">
        <v>51</v>
      </c>
      <c r="F63" s="81">
        <v>16491.13</v>
      </c>
      <c r="G63" s="33">
        <v>16473.83</v>
      </c>
      <c r="H63" s="33">
        <v>18057.97</v>
      </c>
      <c r="I63" s="33">
        <v>16473.83</v>
      </c>
      <c r="J63" s="34" t="s">
        <v>14</v>
      </c>
    </row>
    <row r="64" spans="1:10" ht="13.5" thickBot="1">
      <c r="A64" s="35"/>
      <c r="B64" s="36"/>
      <c r="C64" s="36"/>
      <c r="D64" s="36"/>
      <c r="E64" s="36"/>
      <c r="F64" s="21">
        <f>SUM(F61:F63)</f>
        <v>124735.76000000001</v>
      </c>
      <c r="G64" s="21">
        <f>SUM(G61:G63)</f>
        <v>118548.47</v>
      </c>
      <c r="H64" s="21">
        <f>SUM(H61:H63)</f>
        <v>127736.78</v>
      </c>
      <c r="I64" s="21">
        <f>SUM(I61:I63)</f>
        <v>118548.47</v>
      </c>
      <c r="J64" s="38"/>
    </row>
    <row r="65" spans="1:10" ht="12.75">
      <c r="A65" s="39" t="s">
        <v>8</v>
      </c>
      <c r="B65" s="40" t="s">
        <v>91</v>
      </c>
      <c r="C65" s="40" t="s">
        <v>55</v>
      </c>
      <c r="D65" s="40" t="s">
        <v>56</v>
      </c>
      <c r="E65" s="40" t="s">
        <v>57</v>
      </c>
      <c r="F65" s="19">
        <v>2290209.3</v>
      </c>
      <c r="G65" s="4">
        <v>2289957.53</v>
      </c>
      <c r="H65" s="4">
        <v>2741447.21</v>
      </c>
      <c r="I65" s="4">
        <v>2289957.53</v>
      </c>
      <c r="J65" s="5" t="s">
        <v>13</v>
      </c>
    </row>
    <row r="66" spans="1:10" ht="12.75">
      <c r="A66" s="29" t="s">
        <v>8</v>
      </c>
      <c r="B66" s="30" t="s">
        <v>91</v>
      </c>
      <c r="C66" s="30" t="s">
        <v>55</v>
      </c>
      <c r="D66" s="30" t="s">
        <v>56</v>
      </c>
      <c r="E66" s="30" t="s">
        <v>57</v>
      </c>
      <c r="F66" s="16">
        <v>4873.68</v>
      </c>
      <c r="G66" s="1">
        <v>1015.35</v>
      </c>
      <c r="H66" s="1">
        <v>1015.35</v>
      </c>
      <c r="I66" s="1">
        <v>1015.35</v>
      </c>
      <c r="J66" s="2" t="s">
        <v>12</v>
      </c>
    </row>
    <row r="67" spans="1:10" ht="13.5" thickBot="1">
      <c r="A67" s="31" t="s">
        <v>8</v>
      </c>
      <c r="B67" s="32" t="s">
        <v>91</v>
      </c>
      <c r="C67" s="32" t="s">
        <v>55</v>
      </c>
      <c r="D67" s="32" t="s">
        <v>56</v>
      </c>
      <c r="E67" s="32" t="s">
        <v>57</v>
      </c>
      <c r="F67" s="81">
        <v>95145.74</v>
      </c>
      <c r="G67" s="33">
        <v>95132.83</v>
      </c>
      <c r="H67" s="33">
        <v>106883.9</v>
      </c>
      <c r="I67" s="33">
        <v>95132.83</v>
      </c>
      <c r="J67" s="34" t="s">
        <v>14</v>
      </c>
    </row>
    <row r="68" spans="1:10" ht="13.5" thickBot="1">
      <c r="A68" s="35"/>
      <c r="B68" s="36"/>
      <c r="C68" s="36"/>
      <c r="D68" s="36"/>
      <c r="E68" s="36"/>
      <c r="F68" s="21">
        <f>SUM(F65:F67)</f>
        <v>2390228.72</v>
      </c>
      <c r="G68" s="21">
        <f>SUM(G65:G67)</f>
        <v>2386105.71</v>
      </c>
      <c r="H68" s="21">
        <f>SUM(H65:H67)</f>
        <v>2849346.46</v>
      </c>
      <c r="I68" s="21">
        <f>SUM(I65:I67)</f>
        <v>2386105.71</v>
      </c>
      <c r="J68" s="38"/>
    </row>
    <row r="69" spans="1:10" ht="13.5" thickBot="1">
      <c r="A69" s="41" t="s">
        <v>8</v>
      </c>
      <c r="B69" s="42" t="s">
        <v>91</v>
      </c>
      <c r="C69" s="42" t="s">
        <v>58</v>
      </c>
      <c r="D69" s="42" t="s">
        <v>59</v>
      </c>
      <c r="E69" s="42" t="s">
        <v>60</v>
      </c>
      <c r="F69" s="84">
        <v>147198.1</v>
      </c>
      <c r="G69" s="43">
        <v>147198.1</v>
      </c>
      <c r="H69" s="43">
        <v>147198.1</v>
      </c>
      <c r="I69" s="43">
        <v>147198.1</v>
      </c>
      <c r="J69" s="44" t="s">
        <v>12</v>
      </c>
    </row>
    <row r="70" spans="1:10" ht="13.5" thickBot="1">
      <c r="A70" s="35"/>
      <c r="B70" s="36"/>
      <c r="C70" s="36"/>
      <c r="D70" s="36"/>
      <c r="E70" s="36"/>
      <c r="F70" s="21">
        <f>SUM(F69)</f>
        <v>147198.1</v>
      </c>
      <c r="G70" s="21">
        <f>SUM(G69)</f>
        <v>147198.1</v>
      </c>
      <c r="H70" s="21">
        <f>SUM(H69)</f>
        <v>147198.1</v>
      </c>
      <c r="I70" s="21">
        <f>SUM(I69)</f>
        <v>147198.1</v>
      </c>
      <c r="J70" s="38"/>
    </row>
    <row r="71" spans="1:10" ht="13.5" thickBot="1">
      <c r="A71" s="41" t="s">
        <v>8</v>
      </c>
      <c r="B71" s="42" t="s">
        <v>91</v>
      </c>
      <c r="C71" s="42" t="s">
        <v>61</v>
      </c>
      <c r="D71" s="42" t="s">
        <v>62</v>
      </c>
      <c r="E71" s="42" t="s">
        <v>63</v>
      </c>
      <c r="F71" s="172">
        <v>43892.23</v>
      </c>
      <c r="G71" s="173">
        <v>43892.23</v>
      </c>
      <c r="H71" s="173">
        <v>43892.23</v>
      </c>
      <c r="I71" s="173">
        <v>43892.23</v>
      </c>
      <c r="J71" s="174" t="s">
        <v>12</v>
      </c>
    </row>
    <row r="72" spans="1:10" ht="13.5" thickBot="1">
      <c r="A72" s="35"/>
      <c r="B72" s="36"/>
      <c r="C72" s="36"/>
      <c r="D72" s="36"/>
      <c r="E72" s="36"/>
      <c r="F72" s="21">
        <f>SUM(F71)</f>
        <v>43892.23</v>
      </c>
      <c r="G72" s="21">
        <f>SUM(G71)</f>
        <v>43892.23</v>
      </c>
      <c r="H72" s="21">
        <f>SUM(H71)</f>
        <v>43892.23</v>
      </c>
      <c r="I72" s="21">
        <f>SUM(I71)</f>
        <v>43892.23</v>
      </c>
      <c r="J72" s="38"/>
    </row>
    <row r="73" spans="1:10" ht="13.5" thickBot="1">
      <c r="A73" s="41" t="s">
        <v>8</v>
      </c>
      <c r="B73" s="42" t="s">
        <v>91</v>
      </c>
      <c r="C73" s="42" t="s">
        <v>64</v>
      </c>
      <c r="D73" s="42" t="s">
        <v>65</v>
      </c>
      <c r="E73" s="42" t="s">
        <v>66</v>
      </c>
      <c r="F73" s="84">
        <v>215131.21</v>
      </c>
      <c r="G73" s="43">
        <v>215052.49</v>
      </c>
      <c r="H73" s="43">
        <v>219934.19</v>
      </c>
      <c r="I73" s="43">
        <v>215052.49</v>
      </c>
      <c r="J73" s="44" t="s">
        <v>14</v>
      </c>
    </row>
    <row r="74" spans="1:10" ht="13.5" thickBot="1">
      <c r="A74" s="35"/>
      <c r="B74" s="36"/>
      <c r="C74" s="36"/>
      <c r="D74" s="36"/>
      <c r="E74" s="36"/>
      <c r="F74" s="21">
        <f>SUM(F73)</f>
        <v>215131.21</v>
      </c>
      <c r="G74" s="21">
        <f>SUM(G73)</f>
        <v>215052.49</v>
      </c>
      <c r="H74" s="21">
        <f>SUM(H73)</f>
        <v>219934.19</v>
      </c>
      <c r="I74" s="21">
        <f>SUM(I73)</f>
        <v>215052.49</v>
      </c>
      <c r="J74" s="38"/>
    </row>
    <row r="75" spans="1:10" ht="13.5" thickBot="1">
      <c r="A75" s="41" t="s">
        <v>8</v>
      </c>
      <c r="B75" s="42" t="s">
        <v>91</v>
      </c>
      <c r="C75" s="42" t="s">
        <v>67</v>
      </c>
      <c r="D75" s="42" t="s">
        <v>68</v>
      </c>
      <c r="E75" s="42" t="s">
        <v>69</v>
      </c>
      <c r="F75" s="84">
        <v>31510.29</v>
      </c>
      <c r="G75" s="43">
        <v>26489.71</v>
      </c>
      <c r="H75" s="43">
        <v>26489.71</v>
      </c>
      <c r="I75" s="43">
        <v>26489.71</v>
      </c>
      <c r="J75" s="44" t="s">
        <v>14</v>
      </c>
    </row>
    <row r="76" spans="1:10" ht="13.5" thickBot="1">
      <c r="A76" s="35"/>
      <c r="B76" s="36"/>
      <c r="C76" s="36"/>
      <c r="D76" s="36"/>
      <c r="E76" s="36"/>
      <c r="F76" s="21">
        <f>SUM(F75)</f>
        <v>31510.29</v>
      </c>
      <c r="G76" s="21">
        <f>SUM(G75)</f>
        <v>26489.71</v>
      </c>
      <c r="H76" s="21">
        <f>SUM(H75)</f>
        <v>26489.71</v>
      </c>
      <c r="I76" s="21">
        <f>SUM(I75)</f>
        <v>26489.71</v>
      </c>
      <c r="J76" s="38"/>
    </row>
    <row r="77" spans="1:10" ht="13.5" thickBot="1">
      <c r="A77" s="70"/>
      <c r="B77" s="71"/>
      <c r="C77" s="71"/>
      <c r="D77" s="71"/>
      <c r="E77" s="71"/>
      <c r="F77" s="20">
        <f>F76+F74+F72+F70+F68+F64+F60+F57+F52+F49+F46+F43+F39+F34+F30+F25+F21+F15</f>
        <v>29051795.33</v>
      </c>
      <c r="G77" s="20">
        <f>G76+G74+G72+G70+G68+G64+G60+G57+G52+G49+G46+G43+G39+G34+G30+G25+G21+G15</f>
        <v>27828321.22</v>
      </c>
      <c r="H77" s="20">
        <f>H76+H74+H72+H70+H68+H64+H60+H57+H52+H49+H46+H43+H39+H34+H30+H25+H21+H15</f>
        <v>36044704.23</v>
      </c>
      <c r="I77" s="20">
        <f>I76+I74+I72+I70+I68+I64+I60+I57+I52+I49+I46+I43+I39+I34+I30+I25+I21+I15</f>
        <v>24650425.270000003</v>
      </c>
      <c r="J77" s="175"/>
    </row>
    <row r="80" spans="1:10" ht="12.75">
      <c r="A80" s="73"/>
      <c r="B80" s="118"/>
      <c r="D80" s="119"/>
      <c r="F80"/>
      <c r="G80" s="119"/>
      <c r="H80" s="120"/>
      <c r="I80" s="73"/>
      <c r="J80" s="121"/>
    </row>
    <row r="81" spans="1:10" ht="12.75">
      <c r="A81" s="73"/>
      <c r="B81" s="118"/>
      <c r="D81" s="119"/>
      <c r="F81"/>
      <c r="G81" s="122"/>
      <c r="H81" s="120"/>
      <c r="I81" s="73"/>
      <c r="J81" s="121"/>
    </row>
    <row r="82" spans="1:10" ht="12.75">
      <c r="A82" s="73"/>
      <c r="B82" s="123"/>
      <c r="C82" s="124"/>
      <c r="D82" s="123"/>
      <c r="E82" s="125"/>
      <c r="F82" s="126"/>
      <c r="G82" s="123"/>
      <c r="H82" s="126"/>
      <c r="I82" s="127"/>
      <c r="J82" s="73"/>
    </row>
    <row r="83" spans="1:10" ht="15">
      <c r="A83" s="73"/>
      <c r="B83" s="90"/>
      <c r="C83" s="128"/>
      <c r="D83" s="90"/>
      <c r="E83" s="129"/>
      <c r="F83" s="130"/>
      <c r="G83" s="90"/>
      <c r="H83" s="90"/>
      <c r="I83" s="131"/>
      <c r="J83" s="73"/>
    </row>
    <row r="84" spans="1:10" ht="15">
      <c r="A84" s="73"/>
      <c r="B84" s="90"/>
      <c r="C84" s="128"/>
      <c r="D84" s="90"/>
      <c r="E84" s="129"/>
      <c r="F84" s="130"/>
      <c r="G84" s="90"/>
      <c r="H84" s="90"/>
      <c r="I84" s="131"/>
      <c r="J84" s="73"/>
    </row>
    <row r="85" spans="1:10" ht="15">
      <c r="A85" s="73"/>
      <c r="B85" s="90"/>
      <c r="C85" s="128"/>
      <c r="D85" s="90"/>
      <c r="E85" s="129"/>
      <c r="F85" s="130"/>
      <c r="G85" s="90"/>
      <c r="H85" s="90"/>
      <c r="I85" s="131"/>
      <c r="J85" s="73"/>
    </row>
    <row r="86" spans="1:9" ht="18.75">
      <c r="A86" s="132"/>
      <c r="C86" s="133"/>
      <c r="D86" s="134"/>
      <c r="E86" s="135"/>
      <c r="F86" s="136"/>
      <c r="G86" s="136"/>
      <c r="H86" s="136"/>
      <c r="I86" s="137"/>
    </row>
    <row r="87" ht="12.75">
      <c r="A87" s="176"/>
    </row>
  </sheetData>
  <sheetProtection/>
  <mergeCells count="1">
    <mergeCell ref="A5:I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80"/>
  <sheetViews>
    <sheetView zoomScalePageLayoutView="0" workbookViewId="0" topLeftCell="A58">
      <selection activeCell="A74" sqref="A74:IV81"/>
    </sheetView>
  </sheetViews>
  <sheetFormatPr defaultColWidth="9.140625" defaultRowHeight="12.75"/>
  <cols>
    <col min="2" max="2" width="18.7109375" style="0" customWidth="1"/>
    <col min="4" max="4" width="62.8515625" style="0" customWidth="1"/>
    <col min="5" max="5" width="7.421875" style="0" bestFit="1" customWidth="1"/>
    <col min="6" max="6" width="12.7109375" style="0" bestFit="1" customWidth="1"/>
    <col min="7" max="7" width="10.140625" style="0" bestFit="1" customWidth="1"/>
    <col min="8" max="8" width="12.7109375" style="0" bestFit="1" customWidth="1"/>
    <col min="9" max="9" width="11.7109375" style="73" bestFit="1" customWidth="1"/>
  </cols>
  <sheetData>
    <row r="1" spans="1:10" ht="12.75">
      <c r="A1" s="113"/>
      <c r="H1" s="114"/>
      <c r="I1"/>
      <c r="J1" s="13"/>
    </row>
    <row r="2" spans="8:10" ht="12.75">
      <c r="H2" s="114"/>
      <c r="I2"/>
      <c r="J2" s="13"/>
    </row>
    <row r="3" spans="8:10" ht="12.75">
      <c r="H3" s="114"/>
      <c r="I3"/>
      <c r="J3" s="13"/>
    </row>
    <row r="4" spans="9:10" ht="12.75">
      <c r="I4"/>
      <c r="J4" s="13"/>
    </row>
    <row r="5" spans="1:10" ht="12.75">
      <c r="A5" s="187" t="s">
        <v>92</v>
      </c>
      <c r="B5" s="188"/>
      <c r="C5" s="188"/>
      <c r="D5" s="188"/>
      <c r="E5" s="188"/>
      <c r="F5" s="188"/>
      <c r="G5" s="188"/>
      <c r="H5" s="188"/>
      <c r="I5" s="188"/>
      <c r="J5" s="13"/>
    </row>
    <row r="7" ht="13.5" thickBot="1"/>
    <row r="8" spans="1:9" s="26" customFormat="1" ht="39" thickBot="1">
      <c r="A8" s="177" t="s">
        <v>0</v>
      </c>
      <c r="B8" s="178" t="s">
        <v>1</v>
      </c>
      <c r="C8" s="178" t="s">
        <v>2</v>
      </c>
      <c r="D8" s="178" t="s">
        <v>3</v>
      </c>
      <c r="E8" s="178" t="s">
        <v>5</v>
      </c>
      <c r="F8" s="24" t="s">
        <v>73</v>
      </c>
      <c r="G8" s="24" t="s">
        <v>4</v>
      </c>
      <c r="H8" s="24" t="s">
        <v>6</v>
      </c>
      <c r="I8" s="179" t="s">
        <v>7</v>
      </c>
    </row>
    <row r="9" spans="1:9" ht="12.75">
      <c r="A9" s="27" t="s">
        <v>8</v>
      </c>
      <c r="B9" s="28" t="s">
        <v>93</v>
      </c>
      <c r="C9" s="28" t="s">
        <v>9</v>
      </c>
      <c r="D9" s="28" t="s">
        <v>10</v>
      </c>
      <c r="E9" s="28" t="s">
        <v>11</v>
      </c>
      <c r="F9" s="7">
        <v>29969614.09</v>
      </c>
      <c r="G9" s="7">
        <v>217993.71</v>
      </c>
      <c r="H9" s="7">
        <v>31861551.98</v>
      </c>
      <c r="I9" s="86" t="s">
        <v>13</v>
      </c>
    </row>
    <row r="10" spans="1:9" ht="12.75">
      <c r="A10" s="29" t="s">
        <v>8</v>
      </c>
      <c r="B10" s="30" t="s">
        <v>93</v>
      </c>
      <c r="C10" s="30" t="s">
        <v>9</v>
      </c>
      <c r="D10" s="30" t="s">
        <v>10</v>
      </c>
      <c r="E10" s="30" t="s">
        <v>11</v>
      </c>
      <c r="F10" s="1">
        <v>1282760.1</v>
      </c>
      <c r="G10" s="1">
        <v>-127.93</v>
      </c>
      <c r="H10" s="1">
        <v>795062.6</v>
      </c>
      <c r="I10" s="78" t="s">
        <v>12</v>
      </c>
    </row>
    <row r="11" spans="1:9" ht="13.5" thickBot="1">
      <c r="A11" s="56" t="s">
        <v>8</v>
      </c>
      <c r="B11" s="57" t="s">
        <v>93</v>
      </c>
      <c r="C11" s="57" t="s">
        <v>9</v>
      </c>
      <c r="D11" s="57" t="s">
        <v>10</v>
      </c>
      <c r="E11" s="57" t="s">
        <v>11</v>
      </c>
      <c r="F11" s="9">
        <v>2172330.27</v>
      </c>
      <c r="G11" s="9">
        <v>63229.14</v>
      </c>
      <c r="H11" s="9">
        <v>2028238.91</v>
      </c>
      <c r="I11" s="79" t="s">
        <v>14</v>
      </c>
    </row>
    <row r="12" spans="1:9" s="54" customFormat="1" ht="13.5" thickBot="1">
      <c r="A12" s="60"/>
      <c r="B12" s="61"/>
      <c r="C12" s="61"/>
      <c r="D12" s="61"/>
      <c r="E12" s="61"/>
      <c r="F12" s="63">
        <f>SUM(F9:F11)</f>
        <v>33424704.46</v>
      </c>
      <c r="G12" s="63">
        <f>SUM(G9:G11)</f>
        <v>281094.92</v>
      </c>
      <c r="H12" s="63">
        <f>SUM(H9:H11)</f>
        <v>34684853.49</v>
      </c>
      <c r="I12" s="80"/>
    </row>
    <row r="13" spans="1:9" ht="12.75">
      <c r="A13" s="39" t="s">
        <v>8</v>
      </c>
      <c r="B13" s="40" t="s">
        <v>93</v>
      </c>
      <c r="C13" s="40" t="s">
        <v>15</v>
      </c>
      <c r="D13" s="40" t="s">
        <v>16</v>
      </c>
      <c r="E13" s="40" t="s">
        <v>17</v>
      </c>
      <c r="F13" s="4">
        <v>16733944.46</v>
      </c>
      <c r="G13" s="4">
        <v>87452.48</v>
      </c>
      <c r="H13" s="4">
        <v>17862707.11</v>
      </c>
      <c r="I13" s="77" t="s">
        <v>13</v>
      </c>
    </row>
    <row r="14" spans="1:9" ht="12.75">
      <c r="A14" s="29" t="s">
        <v>8</v>
      </c>
      <c r="B14" s="30" t="s">
        <v>93</v>
      </c>
      <c r="C14" s="30" t="s">
        <v>15</v>
      </c>
      <c r="D14" s="30" t="s">
        <v>16</v>
      </c>
      <c r="E14" s="30" t="s">
        <v>17</v>
      </c>
      <c r="F14" s="1">
        <v>2249462.17</v>
      </c>
      <c r="G14" s="1">
        <v>61922.04</v>
      </c>
      <c r="H14" s="1">
        <v>1664497.95</v>
      </c>
      <c r="I14" s="78" t="s">
        <v>12</v>
      </c>
    </row>
    <row r="15" spans="1:9" ht="12.75">
      <c r="A15" s="29" t="s">
        <v>8</v>
      </c>
      <c r="B15" s="30" t="s">
        <v>93</v>
      </c>
      <c r="C15" s="30" t="s">
        <v>15</v>
      </c>
      <c r="D15" s="30" t="s">
        <v>16</v>
      </c>
      <c r="E15" s="30" t="s">
        <v>17</v>
      </c>
      <c r="F15" s="1">
        <v>3823981.74</v>
      </c>
      <c r="G15" s="1">
        <v>61269.38</v>
      </c>
      <c r="H15" s="1">
        <v>3580597.74</v>
      </c>
      <c r="I15" s="78" t="s">
        <v>14</v>
      </c>
    </row>
    <row r="16" spans="1:9" ht="13.5" thickBot="1">
      <c r="A16" s="56" t="s">
        <v>8</v>
      </c>
      <c r="B16" s="57" t="s">
        <v>93</v>
      </c>
      <c r="C16" s="57" t="s">
        <v>15</v>
      </c>
      <c r="D16" s="57" t="s">
        <v>16</v>
      </c>
      <c r="E16" s="57" t="s">
        <v>17</v>
      </c>
      <c r="F16" s="9">
        <v>180956.16</v>
      </c>
      <c r="G16" s="9">
        <v>14137.2</v>
      </c>
      <c r="H16" s="9">
        <v>180956.16</v>
      </c>
      <c r="I16" s="79" t="s">
        <v>18</v>
      </c>
    </row>
    <row r="17" spans="1:9" s="54" customFormat="1" ht="13.5" thickBot="1">
      <c r="A17" s="60"/>
      <c r="B17" s="61"/>
      <c r="C17" s="61"/>
      <c r="D17" s="61"/>
      <c r="E17" s="61"/>
      <c r="F17" s="63">
        <f>SUM(F13:F16)</f>
        <v>22988344.530000005</v>
      </c>
      <c r="G17" s="63">
        <f>SUM(G13:G16)</f>
        <v>224781.1</v>
      </c>
      <c r="H17" s="63">
        <f>SUM(H13:H16)</f>
        <v>23288758.959999997</v>
      </c>
      <c r="I17" s="80"/>
    </row>
    <row r="18" spans="1:9" ht="12.75">
      <c r="A18" s="39" t="s">
        <v>8</v>
      </c>
      <c r="B18" s="40" t="s">
        <v>93</v>
      </c>
      <c r="C18" s="40" t="s">
        <v>19</v>
      </c>
      <c r="D18" s="40" t="s">
        <v>20</v>
      </c>
      <c r="E18" s="40" t="s">
        <v>21</v>
      </c>
      <c r="F18" s="4">
        <v>2876410.65</v>
      </c>
      <c r="G18" s="4">
        <v>45429.28</v>
      </c>
      <c r="H18" s="4">
        <v>2700240.85</v>
      </c>
      <c r="I18" s="77" t="s">
        <v>13</v>
      </c>
    </row>
    <row r="19" spans="1:9" ht="12.75">
      <c r="A19" s="29" t="s">
        <v>8</v>
      </c>
      <c r="B19" s="30" t="s">
        <v>93</v>
      </c>
      <c r="C19" s="30" t="s">
        <v>19</v>
      </c>
      <c r="D19" s="30" t="s">
        <v>20</v>
      </c>
      <c r="E19" s="30" t="s">
        <v>21</v>
      </c>
      <c r="F19" s="1">
        <v>23182.87</v>
      </c>
      <c r="G19" s="1">
        <v>3191.25</v>
      </c>
      <c r="H19" s="1">
        <v>16328.54</v>
      </c>
      <c r="I19" s="78" t="s">
        <v>12</v>
      </c>
    </row>
    <row r="20" spans="1:9" ht="13.5" thickBot="1">
      <c r="A20" s="56" t="s">
        <v>8</v>
      </c>
      <c r="B20" s="57" t="s">
        <v>93</v>
      </c>
      <c r="C20" s="57" t="s">
        <v>19</v>
      </c>
      <c r="D20" s="57" t="s">
        <v>20</v>
      </c>
      <c r="E20" s="57" t="s">
        <v>21</v>
      </c>
      <c r="F20" s="9">
        <v>499390.65</v>
      </c>
      <c r="G20" s="9">
        <v>165</v>
      </c>
      <c r="H20" s="9">
        <v>360726.51</v>
      </c>
      <c r="I20" s="79" t="s">
        <v>14</v>
      </c>
    </row>
    <row r="21" spans="1:9" s="54" customFormat="1" ht="13.5" thickBot="1">
      <c r="A21" s="60"/>
      <c r="B21" s="61"/>
      <c r="C21" s="61"/>
      <c r="D21" s="61"/>
      <c r="E21" s="61"/>
      <c r="F21" s="63">
        <f>SUM(F18:F20)</f>
        <v>3398984.17</v>
      </c>
      <c r="G21" s="63">
        <f>SUM(G18:G20)</f>
        <v>48785.53</v>
      </c>
      <c r="H21" s="63">
        <f>SUM(H18:H20)</f>
        <v>3077295.9000000004</v>
      </c>
      <c r="I21" s="80"/>
    </row>
    <row r="22" spans="1:9" ht="12.75">
      <c r="A22" s="39" t="s">
        <v>8</v>
      </c>
      <c r="B22" s="40" t="s">
        <v>93</v>
      </c>
      <c r="C22" s="40" t="s">
        <v>22</v>
      </c>
      <c r="D22" s="40" t="s">
        <v>23</v>
      </c>
      <c r="E22" s="40" t="s">
        <v>24</v>
      </c>
      <c r="F22" s="4">
        <v>1703514.42</v>
      </c>
      <c r="G22" s="4">
        <v>5253.51</v>
      </c>
      <c r="H22" s="4">
        <v>1508357.04</v>
      </c>
      <c r="I22" s="77" t="s">
        <v>13</v>
      </c>
    </row>
    <row r="23" spans="1:9" ht="12.75">
      <c r="A23" s="29" t="s">
        <v>8</v>
      </c>
      <c r="B23" s="30" t="s">
        <v>93</v>
      </c>
      <c r="C23" s="30" t="s">
        <v>22</v>
      </c>
      <c r="D23" s="30" t="s">
        <v>23</v>
      </c>
      <c r="E23" s="30" t="s">
        <v>24</v>
      </c>
      <c r="F23" s="1">
        <v>725539.74</v>
      </c>
      <c r="G23" s="1">
        <v>4546.78</v>
      </c>
      <c r="H23" s="1">
        <v>651042.51</v>
      </c>
      <c r="I23" s="78" t="s">
        <v>12</v>
      </c>
    </row>
    <row r="24" spans="1:9" ht="12.75">
      <c r="A24" s="29" t="s">
        <v>8</v>
      </c>
      <c r="B24" s="30" t="s">
        <v>93</v>
      </c>
      <c r="C24" s="30" t="s">
        <v>22</v>
      </c>
      <c r="D24" s="30" t="s">
        <v>23</v>
      </c>
      <c r="E24" s="30" t="s">
        <v>24</v>
      </c>
      <c r="F24" s="1">
        <v>668619</v>
      </c>
      <c r="G24" s="1">
        <v>-616</v>
      </c>
      <c r="H24" s="1">
        <v>480067</v>
      </c>
      <c r="I24" s="78" t="s">
        <v>14</v>
      </c>
    </row>
    <row r="25" spans="1:9" ht="13.5" thickBot="1">
      <c r="A25" s="56" t="s">
        <v>8</v>
      </c>
      <c r="B25" s="57" t="s">
        <v>93</v>
      </c>
      <c r="C25" s="57" t="s">
        <v>22</v>
      </c>
      <c r="D25" s="57" t="s">
        <v>23</v>
      </c>
      <c r="E25" s="57" t="s">
        <v>24</v>
      </c>
      <c r="F25" s="9">
        <v>207581.22</v>
      </c>
      <c r="G25" s="9">
        <v>3063.06</v>
      </c>
      <c r="H25" s="9">
        <v>207581.22</v>
      </c>
      <c r="I25" s="79" t="s">
        <v>18</v>
      </c>
    </row>
    <row r="26" spans="1:9" s="54" customFormat="1" ht="13.5" thickBot="1">
      <c r="A26" s="60"/>
      <c r="B26" s="61"/>
      <c r="C26" s="61"/>
      <c r="D26" s="61"/>
      <c r="E26" s="61"/>
      <c r="F26" s="63">
        <f>SUM(F22:F25)</f>
        <v>3305254.3800000004</v>
      </c>
      <c r="G26" s="63">
        <f>SUM(G22:G25)</f>
        <v>12247.35</v>
      </c>
      <c r="H26" s="63">
        <f>SUM(H22:H25)</f>
        <v>2847047.77</v>
      </c>
      <c r="I26" s="80"/>
    </row>
    <row r="27" spans="1:9" ht="12.75">
      <c r="A27" s="39" t="s">
        <v>8</v>
      </c>
      <c r="B27" s="40" t="s">
        <v>93</v>
      </c>
      <c r="C27" s="40" t="s">
        <v>25</v>
      </c>
      <c r="D27" s="40" t="s">
        <v>26</v>
      </c>
      <c r="E27" s="40" t="s">
        <v>27</v>
      </c>
      <c r="F27" s="4">
        <v>2886254.1</v>
      </c>
      <c r="G27" s="4">
        <v>165441.16</v>
      </c>
      <c r="H27" s="4">
        <v>2802069.73</v>
      </c>
      <c r="I27" s="77" t="s">
        <v>13</v>
      </c>
    </row>
    <row r="28" spans="1:9" ht="12.75">
      <c r="A28" s="29" t="s">
        <v>8</v>
      </c>
      <c r="B28" s="30" t="s">
        <v>93</v>
      </c>
      <c r="C28" s="30" t="s">
        <v>25</v>
      </c>
      <c r="D28" s="30" t="s">
        <v>26</v>
      </c>
      <c r="E28" s="30" t="s">
        <v>27</v>
      </c>
      <c r="F28" s="1">
        <v>112710</v>
      </c>
      <c r="G28" s="1">
        <v>14205.4</v>
      </c>
      <c r="H28" s="1">
        <v>115883.2</v>
      </c>
      <c r="I28" s="78" t="s">
        <v>12</v>
      </c>
    </row>
    <row r="29" spans="1:9" ht="13.5" thickBot="1">
      <c r="A29" s="56" t="s">
        <v>8</v>
      </c>
      <c r="B29" s="57" t="s">
        <v>93</v>
      </c>
      <c r="C29" s="57" t="s">
        <v>25</v>
      </c>
      <c r="D29" s="57" t="s">
        <v>26</v>
      </c>
      <c r="E29" s="57" t="s">
        <v>27</v>
      </c>
      <c r="F29" s="9">
        <v>1069155</v>
      </c>
      <c r="G29" s="9">
        <v>-1659</v>
      </c>
      <c r="H29" s="9">
        <v>1032514</v>
      </c>
      <c r="I29" s="79" t="s">
        <v>14</v>
      </c>
    </row>
    <row r="30" spans="1:9" s="54" customFormat="1" ht="13.5" thickBot="1">
      <c r="A30" s="60"/>
      <c r="B30" s="61"/>
      <c r="C30" s="61"/>
      <c r="D30" s="61"/>
      <c r="E30" s="61"/>
      <c r="F30" s="63">
        <f>SUM(F27:F29)</f>
        <v>4068119.1</v>
      </c>
      <c r="G30" s="63">
        <f>SUM(G27:G29)</f>
        <v>177987.56</v>
      </c>
      <c r="H30" s="63">
        <f>SUM(H27:H29)</f>
        <v>3950466.93</v>
      </c>
      <c r="I30" s="80"/>
    </row>
    <row r="31" spans="1:9" ht="12.75">
      <c r="A31" s="39" t="s">
        <v>8</v>
      </c>
      <c r="B31" s="40" t="s">
        <v>93</v>
      </c>
      <c r="C31" s="40" t="s">
        <v>28</v>
      </c>
      <c r="D31" s="40" t="s">
        <v>29</v>
      </c>
      <c r="E31" s="40" t="s">
        <v>30</v>
      </c>
      <c r="F31" s="4">
        <v>3091889.1</v>
      </c>
      <c r="G31" s="4">
        <v>45.12</v>
      </c>
      <c r="H31" s="4">
        <v>3988291.99</v>
      </c>
      <c r="I31" s="77" t="s">
        <v>13</v>
      </c>
    </row>
    <row r="32" spans="1:9" ht="12.75">
      <c r="A32" s="29" t="s">
        <v>8</v>
      </c>
      <c r="B32" s="30" t="s">
        <v>93</v>
      </c>
      <c r="C32" s="30" t="s">
        <v>28</v>
      </c>
      <c r="D32" s="30" t="s">
        <v>29</v>
      </c>
      <c r="E32" s="30" t="s">
        <v>30</v>
      </c>
      <c r="F32" s="1">
        <v>2851490.06</v>
      </c>
      <c r="G32" s="1">
        <v>27476.28</v>
      </c>
      <c r="H32" s="1">
        <v>2840611.34</v>
      </c>
      <c r="I32" s="78" t="s">
        <v>12</v>
      </c>
    </row>
    <row r="33" spans="1:9" ht="13.5" thickBot="1">
      <c r="A33" s="56" t="s">
        <v>8</v>
      </c>
      <c r="B33" s="57" t="s">
        <v>93</v>
      </c>
      <c r="C33" s="57" t="s">
        <v>28</v>
      </c>
      <c r="D33" s="57" t="s">
        <v>29</v>
      </c>
      <c r="E33" s="57" t="s">
        <v>30</v>
      </c>
      <c r="F33" s="9">
        <v>173234.61</v>
      </c>
      <c r="G33" s="9">
        <v>7426.13</v>
      </c>
      <c r="H33" s="9">
        <v>167896.58</v>
      </c>
      <c r="I33" s="79" t="s">
        <v>14</v>
      </c>
    </row>
    <row r="34" spans="1:9" s="54" customFormat="1" ht="13.5" thickBot="1">
      <c r="A34" s="60"/>
      <c r="B34" s="61"/>
      <c r="C34" s="61"/>
      <c r="D34" s="61"/>
      <c r="E34" s="61"/>
      <c r="F34" s="63">
        <f>SUM(F31:F33)</f>
        <v>6116613.7700000005</v>
      </c>
      <c r="G34" s="63">
        <f>SUM(G31:G33)</f>
        <v>34947.53</v>
      </c>
      <c r="H34" s="63">
        <f>SUM(H31:H33)</f>
        <v>6996799.91</v>
      </c>
      <c r="I34" s="80"/>
    </row>
    <row r="35" spans="1:9" ht="12.75">
      <c r="A35" s="39" t="s">
        <v>8</v>
      </c>
      <c r="B35" s="40" t="s">
        <v>93</v>
      </c>
      <c r="C35" s="40" t="s">
        <v>31</v>
      </c>
      <c r="D35" s="40" t="s">
        <v>32</v>
      </c>
      <c r="E35" s="40" t="s">
        <v>33</v>
      </c>
      <c r="F35" s="4">
        <v>247235.23</v>
      </c>
      <c r="G35" s="4">
        <v>10668.97</v>
      </c>
      <c r="H35" s="4">
        <v>245604.55</v>
      </c>
      <c r="I35" s="77" t="s">
        <v>13</v>
      </c>
    </row>
    <row r="36" spans="1:9" ht="12.75">
      <c r="A36" s="29" t="s">
        <v>8</v>
      </c>
      <c r="B36" s="30" t="s">
        <v>93</v>
      </c>
      <c r="C36" s="30" t="s">
        <v>31</v>
      </c>
      <c r="D36" s="30" t="s">
        <v>32</v>
      </c>
      <c r="E36" s="30" t="s">
        <v>33</v>
      </c>
      <c r="F36" s="1">
        <v>215894.18</v>
      </c>
      <c r="G36" s="1">
        <v>4275.15</v>
      </c>
      <c r="H36" s="1">
        <v>205206.36</v>
      </c>
      <c r="I36" s="78" t="s">
        <v>12</v>
      </c>
    </row>
    <row r="37" spans="1:9" ht="13.5" thickBot="1">
      <c r="A37" s="56" t="s">
        <v>8</v>
      </c>
      <c r="B37" s="57" t="s">
        <v>93</v>
      </c>
      <c r="C37" s="57" t="s">
        <v>31</v>
      </c>
      <c r="D37" s="57" t="s">
        <v>32</v>
      </c>
      <c r="E37" s="57" t="s">
        <v>33</v>
      </c>
      <c r="F37" s="9">
        <v>109349.42</v>
      </c>
      <c r="G37" s="9">
        <v>3158.23</v>
      </c>
      <c r="H37" s="9">
        <v>117433.03</v>
      </c>
      <c r="I37" s="79" t="s">
        <v>14</v>
      </c>
    </row>
    <row r="38" spans="1:9" s="54" customFormat="1" ht="13.5" thickBot="1">
      <c r="A38" s="60"/>
      <c r="B38" s="61"/>
      <c r="C38" s="61"/>
      <c r="D38" s="61"/>
      <c r="E38" s="61"/>
      <c r="F38" s="63">
        <f>SUM(F35:F37)</f>
        <v>572478.8300000001</v>
      </c>
      <c r="G38" s="63">
        <f>SUM(G35:G37)</f>
        <v>18102.35</v>
      </c>
      <c r="H38" s="63">
        <f>SUM(H35:H37)</f>
        <v>568243.94</v>
      </c>
      <c r="I38" s="80"/>
    </row>
    <row r="39" spans="1:9" ht="12.75">
      <c r="A39" s="39" t="s">
        <v>8</v>
      </c>
      <c r="B39" s="40" t="s">
        <v>93</v>
      </c>
      <c r="C39" s="40" t="s">
        <v>34</v>
      </c>
      <c r="D39" s="40" t="s">
        <v>35</v>
      </c>
      <c r="E39" s="40" t="s">
        <v>36</v>
      </c>
      <c r="F39" s="4">
        <v>78000.71</v>
      </c>
      <c r="G39" s="4">
        <v>21755.96</v>
      </c>
      <c r="H39" s="4">
        <v>77442.52</v>
      </c>
      <c r="I39" s="77" t="s">
        <v>13</v>
      </c>
    </row>
    <row r="40" spans="1:9" ht="13.5" thickBot="1">
      <c r="A40" s="56" t="s">
        <v>8</v>
      </c>
      <c r="B40" s="57" t="s">
        <v>93</v>
      </c>
      <c r="C40" s="57" t="s">
        <v>34</v>
      </c>
      <c r="D40" s="57" t="s">
        <v>35</v>
      </c>
      <c r="E40" s="57" t="s">
        <v>36</v>
      </c>
      <c r="F40" s="9">
        <v>16394</v>
      </c>
      <c r="G40" s="9">
        <v>1984.29</v>
      </c>
      <c r="H40" s="9">
        <v>10863.59</v>
      </c>
      <c r="I40" s="79" t="s">
        <v>14</v>
      </c>
    </row>
    <row r="41" spans="1:9" s="54" customFormat="1" ht="13.5" thickBot="1">
      <c r="A41" s="60"/>
      <c r="B41" s="61"/>
      <c r="C41" s="61"/>
      <c r="D41" s="61"/>
      <c r="E41" s="61"/>
      <c r="F41" s="63">
        <f>SUM(F39:F40)</f>
        <v>94394.71</v>
      </c>
      <c r="G41" s="63">
        <f>SUM(G39:G40)</f>
        <v>23740.25</v>
      </c>
      <c r="H41" s="63">
        <f>SUM(H39:H40)</f>
        <v>88306.11</v>
      </c>
      <c r="I41" s="80"/>
    </row>
    <row r="42" spans="1:9" ht="12.75">
      <c r="A42" s="39" t="s">
        <v>8</v>
      </c>
      <c r="B42" s="40" t="s">
        <v>93</v>
      </c>
      <c r="C42" s="40" t="s">
        <v>37</v>
      </c>
      <c r="D42" s="40" t="s">
        <v>38</v>
      </c>
      <c r="E42" s="40" t="s">
        <v>39</v>
      </c>
      <c r="F42" s="4">
        <v>196643.94</v>
      </c>
      <c r="G42" s="4">
        <v>0</v>
      </c>
      <c r="H42" s="4">
        <v>154837.98</v>
      </c>
      <c r="I42" s="77" t="s">
        <v>13</v>
      </c>
    </row>
    <row r="43" spans="1:9" ht="13.5" thickBot="1">
      <c r="A43" s="56" t="s">
        <v>8</v>
      </c>
      <c r="B43" s="57" t="s">
        <v>93</v>
      </c>
      <c r="C43" s="57" t="s">
        <v>37</v>
      </c>
      <c r="D43" s="57" t="s">
        <v>38</v>
      </c>
      <c r="E43" s="57" t="s">
        <v>39</v>
      </c>
      <c r="F43" s="9">
        <v>598943.67</v>
      </c>
      <c r="G43" s="9">
        <v>1227.83</v>
      </c>
      <c r="H43" s="9">
        <v>386956.59</v>
      </c>
      <c r="I43" s="79" t="s">
        <v>14</v>
      </c>
    </row>
    <row r="44" spans="1:9" s="54" customFormat="1" ht="13.5" thickBot="1">
      <c r="A44" s="60"/>
      <c r="B44" s="61"/>
      <c r="C44" s="61"/>
      <c r="D44" s="61"/>
      <c r="E44" s="61"/>
      <c r="F44" s="63">
        <f>SUM(F42:F43)</f>
        <v>795587.6100000001</v>
      </c>
      <c r="G44" s="63">
        <f>SUM(G42:G43)</f>
        <v>1227.83</v>
      </c>
      <c r="H44" s="63">
        <f>SUM(H42:H43)</f>
        <v>541794.5700000001</v>
      </c>
      <c r="I44" s="80"/>
    </row>
    <row r="45" spans="1:9" ht="12.75">
      <c r="A45" s="39" t="s">
        <v>8</v>
      </c>
      <c r="B45" s="40" t="s">
        <v>93</v>
      </c>
      <c r="C45" s="40" t="s">
        <v>40</v>
      </c>
      <c r="D45" s="40" t="s">
        <v>79</v>
      </c>
      <c r="E45" s="40" t="s">
        <v>42</v>
      </c>
      <c r="F45" s="4">
        <v>376541.88</v>
      </c>
      <c r="G45" s="4">
        <v>6478.04</v>
      </c>
      <c r="H45" s="4">
        <v>401639.41</v>
      </c>
      <c r="I45" s="77" t="s">
        <v>13</v>
      </c>
    </row>
    <row r="46" spans="1:9" ht="13.5" thickBot="1">
      <c r="A46" s="56" t="s">
        <v>8</v>
      </c>
      <c r="B46" s="57" t="s">
        <v>93</v>
      </c>
      <c r="C46" s="57" t="s">
        <v>40</v>
      </c>
      <c r="D46" s="57" t="s">
        <v>79</v>
      </c>
      <c r="E46" s="57" t="s">
        <v>42</v>
      </c>
      <c r="F46" s="9">
        <v>7092</v>
      </c>
      <c r="G46" s="9">
        <v>0</v>
      </c>
      <c r="H46" s="9">
        <v>300</v>
      </c>
      <c r="I46" s="79" t="s">
        <v>14</v>
      </c>
    </row>
    <row r="47" spans="1:9" s="54" customFormat="1" ht="13.5" thickBot="1">
      <c r="A47" s="60"/>
      <c r="B47" s="61"/>
      <c r="C47" s="61"/>
      <c r="D47" s="61"/>
      <c r="E47" s="61"/>
      <c r="F47" s="63">
        <f>SUM(F45:F46)</f>
        <v>383633.88</v>
      </c>
      <c r="G47" s="63">
        <f>SUM(G45:G46)</f>
        <v>6478.04</v>
      </c>
      <c r="H47" s="63">
        <f>SUM(H45:H46)</f>
        <v>401939.41</v>
      </c>
      <c r="I47" s="80"/>
    </row>
    <row r="48" spans="1:9" ht="12.75">
      <c r="A48" s="27" t="s">
        <v>8</v>
      </c>
      <c r="B48" s="28" t="s">
        <v>93</v>
      </c>
      <c r="C48" s="28" t="s">
        <v>43</v>
      </c>
      <c r="D48" s="28" t="s">
        <v>44</v>
      </c>
      <c r="E48" s="28" t="s">
        <v>45</v>
      </c>
      <c r="F48" s="7">
        <v>1269565.23</v>
      </c>
      <c r="G48" s="7">
        <v>12389.96</v>
      </c>
      <c r="H48" s="7">
        <v>1221165.92</v>
      </c>
      <c r="I48" s="86" t="s">
        <v>13</v>
      </c>
    </row>
    <row r="49" spans="1:9" ht="12.75">
      <c r="A49" s="29" t="s">
        <v>8</v>
      </c>
      <c r="B49" s="30" t="s">
        <v>93</v>
      </c>
      <c r="C49" s="30" t="s">
        <v>43</v>
      </c>
      <c r="D49" s="30" t="s">
        <v>44</v>
      </c>
      <c r="E49" s="30" t="s">
        <v>45</v>
      </c>
      <c r="F49" s="1">
        <v>404137.67</v>
      </c>
      <c r="G49" s="1">
        <v>19188.01</v>
      </c>
      <c r="H49" s="1">
        <v>385576.16</v>
      </c>
      <c r="I49" s="78" t="s">
        <v>12</v>
      </c>
    </row>
    <row r="50" spans="1:9" ht="12.75">
      <c r="A50" s="29" t="s">
        <v>8</v>
      </c>
      <c r="B50" s="30" t="s">
        <v>93</v>
      </c>
      <c r="C50" s="30" t="s">
        <v>43</v>
      </c>
      <c r="D50" s="30" t="s">
        <v>44</v>
      </c>
      <c r="E50" s="30" t="s">
        <v>45</v>
      </c>
      <c r="F50" s="1">
        <v>713196.51</v>
      </c>
      <c r="G50" s="1">
        <v>637.43</v>
      </c>
      <c r="H50" s="1">
        <v>662525.5</v>
      </c>
      <c r="I50" s="78" t="s">
        <v>14</v>
      </c>
    </row>
    <row r="51" spans="1:9" ht="13.5" thickBot="1">
      <c r="A51" s="56" t="s">
        <v>8</v>
      </c>
      <c r="B51" s="57" t="s">
        <v>93</v>
      </c>
      <c r="C51" s="57" t="s">
        <v>43</v>
      </c>
      <c r="D51" s="57" t="s">
        <v>44</v>
      </c>
      <c r="E51" s="57" t="s">
        <v>45</v>
      </c>
      <c r="F51" s="9">
        <v>169646.4</v>
      </c>
      <c r="G51" s="9">
        <v>1413.72</v>
      </c>
      <c r="H51" s="9">
        <v>181427.4</v>
      </c>
      <c r="I51" s="79" t="s">
        <v>18</v>
      </c>
    </row>
    <row r="52" spans="1:9" s="54" customFormat="1" ht="13.5" thickBot="1">
      <c r="A52" s="60"/>
      <c r="B52" s="61"/>
      <c r="C52" s="61"/>
      <c r="D52" s="61"/>
      <c r="E52" s="61"/>
      <c r="F52" s="63">
        <f>SUM(F48:F51)</f>
        <v>2556545.81</v>
      </c>
      <c r="G52" s="63">
        <f>SUM(G48:G51)</f>
        <v>33629.119999999995</v>
      </c>
      <c r="H52" s="63">
        <f>SUM(H48:H51)</f>
        <v>2450694.98</v>
      </c>
      <c r="I52" s="80"/>
    </row>
    <row r="53" spans="1:9" ht="12.75">
      <c r="A53" s="39" t="s">
        <v>8</v>
      </c>
      <c r="B53" s="40" t="s">
        <v>93</v>
      </c>
      <c r="C53" s="40" t="s">
        <v>46</v>
      </c>
      <c r="D53" s="40" t="s">
        <v>47</v>
      </c>
      <c r="E53" s="40" t="s">
        <v>48</v>
      </c>
      <c r="F53" s="4">
        <v>185594.43</v>
      </c>
      <c r="G53" s="4">
        <v>20677.81</v>
      </c>
      <c r="H53" s="4">
        <v>199380.32</v>
      </c>
      <c r="I53" s="77" t="s">
        <v>13</v>
      </c>
    </row>
    <row r="54" spans="1:9" ht="13.5" thickBot="1">
      <c r="A54" s="56" t="s">
        <v>8</v>
      </c>
      <c r="B54" s="57" t="s">
        <v>93</v>
      </c>
      <c r="C54" s="57" t="s">
        <v>46</v>
      </c>
      <c r="D54" s="57" t="s">
        <v>47</v>
      </c>
      <c r="E54" s="57" t="s">
        <v>48</v>
      </c>
      <c r="F54" s="9">
        <v>401527.53</v>
      </c>
      <c r="G54" s="9">
        <v>0</v>
      </c>
      <c r="H54" s="9">
        <v>328711.83</v>
      </c>
      <c r="I54" s="79" t="s">
        <v>14</v>
      </c>
    </row>
    <row r="55" spans="1:9" s="54" customFormat="1" ht="13.5" thickBot="1">
      <c r="A55" s="60"/>
      <c r="B55" s="61"/>
      <c r="C55" s="61"/>
      <c r="D55" s="61"/>
      <c r="E55" s="61"/>
      <c r="F55" s="63">
        <f>SUM(F53:F54)</f>
        <v>587121.96</v>
      </c>
      <c r="G55" s="63">
        <f>SUM(G53:G54)</f>
        <v>20677.81</v>
      </c>
      <c r="H55" s="63">
        <f>SUM(H53:H54)</f>
        <v>528092.15</v>
      </c>
      <c r="I55" s="80"/>
    </row>
    <row r="56" spans="1:9" ht="12.75">
      <c r="A56" s="39" t="s">
        <v>8</v>
      </c>
      <c r="B56" s="40" t="s">
        <v>93</v>
      </c>
      <c r="C56" s="40" t="s">
        <v>49</v>
      </c>
      <c r="D56" s="40" t="s">
        <v>50</v>
      </c>
      <c r="E56" s="40" t="s">
        <v>51</v>
      </c>
      <c r="F56" s="4">
        <v>125940.24</v>
      </c>
      <c r="G56" s="4">
        <v>1756.89</v>
      </c>
      <c r="H56" s="4">
        <v>146868.44</v>
      </c>
      <c r="I56" s="77" t="s">
        <v>13</v>
      </c>
    </row>
    <row r="57" spans="1:9" ht="12.75">
      <c r="A57" s="29" t="s">
        <v>8</v>
      </c>
      <c r="B57" s="30" t="s">
        <v>93</v>
      </c>
      <c r="C57" s="30" t="s">
        <v>49</v>
      </c>
      <c r="D57" s="30" t="s">
        <v>50</v>
      </c>
      <c r="E57" s="30" t="s">
        <v>51</v>
      </c>
      <c r="F57" s="1">
        <v>198793.65</v>
      </c>
      <c r="G57" s="1">
        <v>7782.87</v>
      </c>
      <c r="H57" s="1">
        <v>206122.46</v>
      </c>
      <c r="I57" s="78" t="s">
        <v>12</v>
      </c>
    </row>
    <row r="58" spans="1:9" ht="13.5" thickBot="1">
      <c r="A58" s="56" t="s">
        <v>8</v>
      </c>
      <c r="B58" s="57" t="s">
        <v>93</v>
      </c>
      <c r="C58" s="57" t="s">
        <v>49</v>
      </c>
      <c r="D58" s="57" t="s">
        <v>50</v>
      </c>
      <c r="E58" s="57" t="s">
        <v>51</v>
      </c>
      <c r="F58" s="9">
        <v>49473.39</v>
      </c>
      <c r="G58" s="9">
        <v>28.03</v>
      </c>
      <c r="H58" s="9">
        <v>54970.22</v>
      </c>
      <c r="I58" s="79" t="s">
        <v>14</v>
      </c>
    </row>
    <row r="59" spans="1:9" s="54" customFormat="1" ht="13.5" thickBot="1">
      <c r="A59" s="60"/>
      <c r="B59" s="61"/>
      <c r="C59" s="61"/>
      <c r="D59" s="61"/>
      <c r="E59" s="61"/>
      <c r="F59" s="63">
        <f>SUM(F56:F58)</f>
        <v>374207.28</v>
      </c>
      <c r="G59" s="63">
        <f>SUM(G56:G58)</f>
        <v>9567.79</v>
      </c>
      <c r="H59" s="63">
        <f>SUM(H56:H58)</f>
        <v>407961.12</v>
      </c>
      <c r="I59" s="80"/>
    </row>
    <row r="60" spans="1:9" ht="12.75">
      <c r="A60" s="39" t="s">
        <v>8</v>
      </c>
      <c r="B60" s="40" t="s">
        <v>93</v>
      </c>
      <c r="C60" s="40" t="s">
        <v>55</v>
      </c>
      <c r="D60" s="40" t="s">
        <v>56</v>
      </c>
      <c r="E60" s="40" t="s">
        <v>57</v>
      </c>
      <c r="F60" s="4">
        <v>6879734.1</v>
      </c>
      <c r="G60" s="4">
        <v>583.72</v>
      </c>
      <c r="H60" s="4">
        <v>7989655.23</v>
      </c>
      <c r="I60" s="77" t="s">
        <v>13</v>
      </c>
    </row>
    <row r="61" spans="1:9" ht="12.75">
      <c r="A61" s="29" t="s">
        <v>8</v>
      </c>
      <c r="B61" s="30" t="s">
        <v>93</v>
      </c>
      <c r="C61" s="30" t="s">
        <v>55</v>
      </c>
      <c r="D61" s="30" t="s">
        <v>56</v>
      </c>
      <c r="E61" s="30" t="s">
        <v>57</v>
      </c>
      <c r="F61" s="1">
        <v>14621.04</v>
      </c>
      <c r="G61" s="1">
        <v>3858.33</v>
      </c>
      <c r="H61" s="1">
        <v>9747.36</v>
      </c>
      <c r="I61" s="78" t="s">
        <v>12</v>
      </c>
    </row>
    <row r="62" spans="1:9" ht="13.5" thickBot="1">
      <c r="A62" s="56" t="s">
        <v>8</v>
      </c>
      <c r="B62" s="57" t="s">
        <v>93</v>
      </c>
      <c r="C62" s="57" t="s">
        <v>55</v>
      </c>
      <c r="D62" s="57" t="s">
        <v>56</v>
      </c>
      <c r="E62" s="57" t="s">
        <v>57</v>
      </c>
      <c r="F62" s="9">
        <v>285352.05</v>
      </c>
      <c r="G62" s="9">
        <v>-5.26</v>
      </c>
      <c r="H62" s="9">
        <v>339258.34</v>
      </c>
      <c r="I62" s="79" t="s">
        <v>14</v>
      </c>
    </row>
    <row r="63" spans="1:9" s="54" customFormat="1" ht="13.5" thickBot="1">
      <c r="A63" s="60"/>
      <c r="B63" s="61"/>
      <c r="C63" s="61"/>
      <c r="D63" s="61"/>
      <c r="E63" s="61"/>
      <c r="F63" s="63">
        <f>SUM(F60:F62)</f>
        <v>7179707.1899999995</v>
      </c>
      <c r="G63" s="63">
        <f>SUM(G60:G62)</f>
        <v>4436.79</v>
      </c>
      <c r="H63" s="63">
        <f>SUM(H60:H62)</f>
        <v>8338660.930000001</v>
      </c>
      <c r="I63" s="80"/>
    </row>
    <row r="64" spans="1:9" ht="13.5" thickBot="1">
      <c r="A64" s="70" t="s">
        <v>8</v>
      </c>
      <c r="B64" s="71" t="s">
        <v>93</v>
      </c>
      <c r="C64" s="71" t="s">
        <v>58</v>
      </c>
      <c r="D64" s="71" t="s">
        <v>59</v>
      </c>
      <c r="E64" s="71" t="s">
        <v>60</v>
      </c>
      <c r="F64" s="10">
        <v>441594.3</v>
      </c>
      <c r="G64" s="10">
        <v>-0.01</v>
      </c>
      <c r="H64" s="10">
        <v>441594.29</v>
      </c>
      <c r="I64" s="116" t="s">
        <v>12</v>
      </c>
    </row>
    <row r="65" spans="1:9" s="54" customFormat="1" ht="13.5" thickBot="1">
      <c r="A65" s="60"/>
      <c r="B65" s="61"/>
      <c r="C65" s="61"/>
      <c r="D65" s="61"/>
      <c r="E65" s="61"/>
      <c r="F65" s="63">
        <f>SUM(F64)</f>
        <v>441594.3</v>
      </c>
      <c r="G65" s="63">
        <f>SUM(G64)</f>
        <v>-0.01</v>
      </c>
      <c r="H65" s="63">
        <f>SUM(H64)</f>
        <v>441594.29</v>
      </c>
      <c r="I65" s="80"/>
    </row>
    <row r="66" spans="1:9" ht="13.5" thickBot="1">
      <c r="A66" s="70" t="s">
        <v>8</v>
      </c>
      <c r="B66" s="71" t="s">
        <v>93</v>
      </c>
      <c r="C66" s="71" t="s">
        <v>61</v>
      </c>
      <c r="D66" s="71" t="s">
        <v>62</v>
      </c>
      <c r="E66" s="71" t="s">
        <v>63</v>
      </c>
      <c r="F66" s="10">
        <v>131676.69</v>
      </c>
      <c r="G66" s="10">
        <v>0</v>
      </c>
      <c r="H66" s="10">
        <v>131676.69</v>
      </c>
      <c r="I66" s="116" t="s">
        <v>12</v>
      </c>
    </row>
    <row r="67" spans="1:9" s="54" customFormat="1" ht="13.5" thickBot="1">
      <c r="A67" s="60"/>
      <c r="B67" s="61"/>
      <c r="C67" s="61"/>
      <c r="D67" s="61"/>
      <c r="E67" s="61"/>
      <c r="F67" s="63">
        <f>SUM(F66)</f>
        <v>131676.69</v>
      </c>
      <c r="G67" s="63">
        <f>SUM(G66)</f>
        <v>0</v>
      </c>
      <c r="H67" s="63">
        <f>SUM(H66)</f>
        <v>131676.69</v>
      </c>
      <c r="I67" s="80"/>
    </row>
    <row r="68" spans="1:9" ht="13.5" thickBot="1">
      <c r="A68" s="70" t="s">
        <v>8</v>
      </c>
      <c r="B68" s="71" t="s">
        <v>93</v>
      </c>
      <c r="C68" s="71" t="s">
        <v>64</v>
      </c>
      <c r="D68" s="71" t="s">
        <v>65</v>
      </c>
      <c r="E68" s="71" t="s">
        <v>66</v>
      </c>
      <c r="F68" s="10">
        <v>631868.92</v>
      </c>
      <c r="G68" s="10">
        <v>2668.48</v>
      </c>
      <c r="H68" s="10">
        <v>643177.81</v>
      </c>
      <c r="I68" s="116" t="s">
        <v>14</v>
      </c>
    </row>
    <row r="69" spans="1:9" s="54" customFormat="1" ht="13.5" thickBot="1">
      <c r="A69" s="60"/>
      <c r="B69" s="61"/>
      <c r="C69" s="61"/>
      <c r="D69" s="61"/>
      <c r="E69" s="61"/>
      <c r="F69" s="63">
        <f>SUM(F68)</f>
        <v>631868.92</v>
      </c>
      <c r="G69" s="63">
        <f>SUM(G68)</f>
        <v>2668.48</v>
      </c>
      <c r="H69" s="63">
        <f>SUM(H68)</f>
        <v>643177.81</v>
      </c>
      <c r="I69" s="80"/>
    </row>
    <row r="70" spans="1:9" ht="13.5" thickBot="1">
      <c r="A70" s="70" t="s">
        <v>8</v>
      </c>
      <c r="B70" s="71" t="s">
        <v>93</v>
      </c>
      <c r="C70" s="71" t="s">
        <v>67</v>
      </c>
      <c r="D70" s="71" t="s">
        <v>68</v>
      </c>
      <c r="E70" s="71" t="s">
        <v>69</v>
      </c>
      <c r="F70" s="10">
        <v>94032.52</v>
      </c>
      <c r="G70" s="10">
        <v>0</v>
      </c>
      <c r="H70" s="10">
        <v>70796.24</v>
      </c>
      <c r="I70" s="116" t="s">
        <v>14</v>
      </c>
    </row>
    <row r="71" spans="1:9" s="54" customFormat="1" ht="13.5" thickBot="1">
      <c r="A71" s="60"/>
      <c r="B71" s="61"/>
      <c r="C71" s="61"/>
      <c r="D71" s="61"/>
      <c r="E71" s="61"/>
      <c r="F71" s="20">
        <f>SUM(F70)</f>
        <v>94032.52</v>
      </c>
      <c r="G71" s="20">
        <f>SUM(G70)</f>
        <v>0</v>
      </c>
      <c r="H71" s="20">
        <f>SUM(H70)</f>
        <v>70796.24</v>
      </c>
      <c r="I71" s="80"/>
    </row>
    <row r="72" spans="1:9" s="54" customFormat="1" ht="13.5" thickBot="1">
      <c r="A72" s="60"/>
      <c r="B72" s="61"/>
      <c r="C72" s="61"/>
      <c r="D72" s="61"/>
      <c r="E72" s="61"/>
      <c r="F72" s="20">
        <f>F12+F17+F21+F26+F30+F34+F38+F41+F44+F47+F52+F55+F59+F63+F65+F67+F69+F71</f>
        <v>87144870.10999998</v>
      </c>
      <c r="G72" s="20">
        <f>G12+G17+G21+G26+G30+G34+G38+G41+G44+G47+G52+G55+G59+G63+G65+G67+G69+G71</f>
        <v>900372.4400000001</v>
      </c>
      <c r="H72" s="20">
        <f>H12+H17+H21+H26+H30+H34+H38+H41+H44+H47+H52+H55+H59+H63+H65+H67+H69+H71</f>
        <v>89458161.20000002</v>
      </c>
      <c r="I72" s="80"/>
    </row>
    <row r="74" spans="1:11" ht="12.75">
      <c r="A74" s="73"/>
      <c r="B74" s="118"/>
      <c r="D74" s="119"/>
      <c r="G74" s="119"/>
      <c r="H74" s="120"/>
      <c r="J74" s="121"/>
      <c r="K74" s="13"/>
    </row>
    <row r="75" spans="1:11" ht="12.75">
      <c r="A75" s="73"/>
      <c r="B75" s="118"/>
      <c r="D75" s="119"/>
      <c r="G75" s="122"/>
      <c r="H75" s="120"/>
      <c r="J75" s="121"/>
      <c r="K75" s="13"/>
    </row>
    <row r="76" spans="1:10" ht="12.75">
      <c r="A76" s="73"/>
      <c r="B76" s="123"/>
      <c r="C76" s="124"/>
      <c r="D76" s="123"/>
      <c r="E76" s="125"/>
      <c r="F76" s="126"/>
      <c r="G76" s="123"/>
      <c r="H76" s="126"/>
      <c r="I76" s="127"/>
      <c r="J76" s="73"/>
    </row>
    <row r="77" spans="1:10" ht="15">
      <c r="A77" s="73"/>
      <c r="B77" s="90"/>
      <c r="C77" s="128"/>
      <c r="D77" s="90"/>
      <c r="E77" s="129"/>
      <c r="F77" s="130"/>
      <c r="G77" s="90"/>
      <c r="H77" s="90"/>
      <c r="I77" s="131"/>
      <c r="J77" s="73"/>
    </row>
    <row r="78" spans="1:10" ht="15">
      <c r="A78" s="73"/>
      <c r="B78" s="90"/>
      <c r="C78" s="128"/>
      <c r="D78" s="90"/>
      <c r="E78" s="129"/>
      <c r="F78" s="130"/>
      <c r="G78" s="90"/>
      <c r="H78" s="90"/>
      <c r="I78" s="131"/>
      <c r="J78" s="73"/>
    </row>
    <row r="79" spans="1:10" ht="15">
      <c r="A79" s="73"/>
      <c r="B79" s="90"/>
      <c r="C79" s="128"/>
      <c r="D79" s="90"/>
      <c r="E79" s="129"/>
      <c r="F79" s="130"/>
      <c r="G79" s="90"/>
      <c r="H79" s="90"/>
      <c r="I79" s="131"/>
      <c r="J79" s="73"/>
    </row>
    <row r="80" spans="1:9" ht="18.75">
      <c r="A80" s="73"/>
      <c r="B80" s="132"/>
      <c r="C80" s="133"/>
      <c r="D80" s="134"/>
      <c r="E80" s="135"/>
      <c r="F80" s="136"/>
      <c r="G80" s="136"/>
      <c r="H80" s="136"/>
      <c r="I80" s="137"/>
    </row>
  </sheetData>
  <sheetProtection/>
  <mergeCells count="1">
    <mergeCell ref="A5:I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DanaP</cp:lastModifiedBy>
  <cp:lastPrinted>2016-12-27T16:14:08Z</cp:lastPrinted>
  <dcterms:modified xsi:type="dcterms:W3CDTF">2017-10-16T13:38:17Z</dcterms:modified>
  <cp:category/>
  <cp:version/>
  <cp:contentType/>
  <cp:contentStatus/>
</cp:coreProperties>
</file>